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8835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Deckblatt!$A$1:$H$28</definedName>
    <definedName name="_xlnm.Print_Titles" localSheetId="2">Ausgaben!$1:$2</definedName>
    <definedName name="_xlnm.Print_Titles" localSheetId="1">Einnahmen!$1:$2</definedName>
    <definedName name="Gesamtergebnis_aktuell" localSheetId="0">Deckblatt!$H$7</definedName>
    <definedName name="Stichtag">Deckblatt!$A$4</definedName>
  </definedNames>
  <calcPr calcId="152511"/>
</workbook>
</file>

<file path=xl/calcChain.xml><?xml version="1.0" encoding="utf-8"?>
<calcChain xmlns="http://schemas.openxmlformats.org/spreadsheetml/2006/main">
  <c r="G24" i="55" l="1"/>
  <c r="J23" i="55"/>
  <c r="J22" i="55"/>
  <c r="J21" i="55"/>
  <c r="J20" i="55"/>
  <c r="J19" i="55"/>
  <c r="J18" i="55"/>
  <c r="J17" i="55"/>
  <c r="J16" i="55"/>
  <c r="J15" i="55"/>
  <c r="J14" i="55"/>
  <c r="J13" i="55"/>
  <c r="J12" i="55"/>
  <c r="J11" i="55"/>
  <c r="J10" i="55"/>
  <c r="J9" i="55"/>
  <c r="J8" i="55"/>
  <c r="D20" i="55" l="1"/>
  <c r="C24" i="55" l="1"/>
  <c r="G22" i="55" l="1"/>
  <c r="G21" i="55"/>
  <c r="G20" i="55"/>
  <c r="G19" i="55"/>
  <c r="G18" i="55"/>
  <c r="G17" i="55"/>
  <c r="G16" i="55"/>
  <c r="G15" i="55"/>
  <c r="G14" i="55"/>
  <c r="G13" i="55"/>
  <c r="G12" i="55"/>
  <c r="G23" i="55" s="1"/>
  <c r="G11" i="55"/>
  <c r="G9" i="55"/>
  <c r="G8" i="55"/>
  <c r="G10" i="55" s="1"/>
  <c r="H20" i="55" l="1"/>
</calcChain>
</file>

<file path=xl/comments1.xml><?xml version="1.0" encoding="utf-8"?>
<comments xmlns="http://schemas.openxmlformats.org/spreadsheetml/2006/main">
  <authors>
    <author>u403024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<sst xmlns="http://schemas.openxmlformats.org/spreadsheetml/2006/main" count="643" uniqueCount="505">
  <si>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</si>
  <si>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</si>
  <si>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</si>
  <si>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</si>
  <si>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</si>
  <si>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</si>
  <si>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</si>
  <si>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</si>
  <si>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</si>
  <si>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</si>
  <si>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</si>
  <si>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</si>
  <si>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>5100 bis 5102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</si>
  <si>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</si>
  <si>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</si>
  <si>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</si>
  <si>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</si>
  <si>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Pflegehilfsmittel u. technische Hilfen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</si>
  <si>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</si>
  <si>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</si>
  <si>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</si>
  <si>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</si>
  <si>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</si>
  <si>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</si>
  <si>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</si>
  <si>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</si>
  <si>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</si>
  <si>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</si>
  <si>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1. Einnahmen</t>
  </si>
  <si>
    <t>2. Ausgaben</t>
  </si>
  <si>
    <t>Beträge in Euro</t>
  </si>
  <si>
    <t>4002 bis 4032</t>
  </si>
  <si>
    <t>4101 bis 4131</t>
  </si>
  <si>
    <t>5001 bis 5031</t>
  </si>
  <si>
    <t>5201 bis 5250</t>
  </si>
  <si>
    <t>Bearbeitet und zusammengestellt: Sozialversicherung für Landwirtschaft, Forsten und Gartenbau (SVLFG), Kassel</t>
  </si>
  <si>
    <t>Quartalsstatistik der Landwirtschaflichen Pflegekasse</t>
  </si>
  <si>
    <t>über Einnahmen und Ausgaben (Vordruck PV45)</t>
  </si>
  <si>
    <t>Übersicht aus den wesentlichen Zahlenangaben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</si>
  <si>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</si>
  <si>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</si>
  <si>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</si>
  <si>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</si>
  <si>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</si>
  <si>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</si>
  <si>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</si>
  <si>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</si>
  <si>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</si>
  <si>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</si>
  <si>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</si>
  <si>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</si>
  <si>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</si>
  <si>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</si>
  <si>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</si>
  <si>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</si>
  <si>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</si>
  <si>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</si>
  <si>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</si>
  <si>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</si>
  <si>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</si>
  <si>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</si>
  <si>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</si>
  <si>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</si>
  <si>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</si>
  <si>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</si>
  <si>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</si>
  <si>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</si>
  <si>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</si>
  <si>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</si>
  <si>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</si>
  <si>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</si>
  <si>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</si>
  <si>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</si>
  <si>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</si>
  <si>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</si>
  <si>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</si>
  <si>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</si>
  <si>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</si>
  <si>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</si>
  <si>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</si>
  <si>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</si>
  <si>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</si>
  <si>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</si>
  <si>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</si>
  <si>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</si>
  <si>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</si>
  <si>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</si>
  <si>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</si>
  <si>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</si>
  <si>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</si>
  <si>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</si>
  <si>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</si>
  <si>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</si>
  <si>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</si>
  <si>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</si>
  <si>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</si>
  <si>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</si>
  <si>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</si>
  <si>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</si>
  <si>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</si>
  <si>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32</t>
  </si>
  <si>
    <t>Einnahmen aus Bundesmitteln (Ausgleichsfonds)</t>
  </si>
  <si>
    <t>03200</t>
  </si>
  <si>
    <t>Einnahmen aus Bundesmitteln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</si>
  <si>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</si>
  <si>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</si>
  <si>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</si>
  <si>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</si>
  <si>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</si>
  <si>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</si>
  <si>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</si>
  <si>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</si>
  <si>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</si>
  <si>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</si>
  <si>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</si>
  <si>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</si>
  <si>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</si>
  <si>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</si>
  <si>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</si>
  <si>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</si>
  <si>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</si>
  <si>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</si>
  <si>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</si>
  <si>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</si>
  <si>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</si>
  <si>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</si>
  <si>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</si>
  <si>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</si>
  <si>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</si>
  <si>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</si>
  <si>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</si>
  <si>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</si>
  <si>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</si>
  <si>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</si>
  <si>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</si>
  <si>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</si>
  <si>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</si>
  <si>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</si>
  <si>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</si>
  <si>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</si>
  <si>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</si>
  <si>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</si>
  <si>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</si>
  <si>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</si>
  <si>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</si>
  <si>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</si>
  <si>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</si>
  <si>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</si>
  <si>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</si>
  <si>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</si>
  <si>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</si>
  <si>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</si>
  <si>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</si>
  <si>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</si>
  <si>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</si>
  <si>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</si>
  <si>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</si>
  <si>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</si>
  <si>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</si>
  <si>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</si>
  <si>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</si>
  <si>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</si>
  <si>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</si>
  <si>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</si>
  <si>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</si>
  <si>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</si>
  <si>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</si>
  <si>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</si>
  <si>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</si>
  <si>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</si>
  <si>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</si>
  <si>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</si>
  <si>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</si>
  <si>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</si>
  <si>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</si>
  <si>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</si>
  <si>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</si>
  <si>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</si>
  <si>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</si>
  <si>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</si>
  <si>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</si>
  <si>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</si>
  <si>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</si>
  <si>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</si>
  <si>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</si>
  <si>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</si>
  <si>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</si>
  <si>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</si>
  <si>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</si>
  <si>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</si>
  <si>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</si>
  <si>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</si>
  <si>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</si>
  <si>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</si>
  <si>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</si>
  <si>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</si>
  <si>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</si>
  <si>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</si>
  <si>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</si>
  <si>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</si>
  <si>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</si>
  <si>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</si>
  <si>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</si>
  <si>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</si>
  <si>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</si>
  <si>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</si>
  <si>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</si>
  <si>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</si>
  <si>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</si>
  <si>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</si>
  <si>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</si>
  <si>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</si>
  <si>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</si>
  <si>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</si>
  <si>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</si>
  <si>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</si>
  <si>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</si>
  <si>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</si>
  <si>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</si>
  <si>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</si>
  <si>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</si>
  <si>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</si>
  <si>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</si>
  <si>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</si>
  <si>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</si>
  <si>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</si>
  <si>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</si>
  <si>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</si>
  <si>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</si>
  <si>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</si>
  <si>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</si>
  <si>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</si>
  <si>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</si>
  <si>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</si>
  <si>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</si>
  <si>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</si>
  <si>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</si>
  <si>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</si>
  <si>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</si>
  <si>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</si>
  <si>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</si>
  <si>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</si>
  <si>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</si>
  <si>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04740</t>
  </si>
  <si>
    <t>04741</t>
  </si>
  <si>
    <t>04742</t>
  </si>
  <si>
    <t>04743</t>
  </si>
  <si>
    <t>04744</t>
  </si>
  <si>
    <t xml:space="preserve">    475</t>
  </si>
  <si>
    <t>04750</t>
  </si>
  <si>
    <t>04751</t>
  </si>
  <si>
    <t>04752</t>
  </si>
  <si>
    <t>04753</t>
  </si>
  <si>
    <t>04754</t>
  </si>
  <si>
    <t xml:space="preserve">    476</t>
  </si>
  <si>
    <t>04760</t>
  </si>
  <si>
    <t>04761</t>
  </si>
  <si>
    <t>04762</t>
  </si>
  <si>
    <t>04763</t>
  </si>
  <si>
    <t>04764</t>
  </si>
  <si>
    <t>04765</t>
  </si>
  <si>
    <t>04766</t>
  </si>
  <si>
    <t>04767</t>
  </si>
  <si>
    <t>04768</t>
  </si>
  <si>
    <t>04769</t>
  </si>
  <si>
    <t>04770</t>
  </si>
  <si>
    <t>Besitzstandsschutz ambulant</t>
  </si>
  <si>
    <t xml:space="preserve">    478</t>
  </si>
  <si>
    <t>Corona-Prämien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</si>
  <si>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</si>
  <si>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</si>
  <si>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</si>
  <si>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</si>
  <si>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</si>
  <si>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</si>
  <si>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</si>
  <si>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</si>
  <si>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</si>
  <si>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</si>
  <si>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</si>
  <si>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</si>
  <si>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</si>
  <si>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04818</t>
  </si>
  <si>
    <t>Erhebung und Übermittlung von indikatorenbezogenen Daten in vollstationären Pflegeeinrichtungen</t>
  </si>
  <si>
    <t xml:space="preserve">    482</t>
  </si>
  <si>
    <t>Modellvorhaben der Spitzenverbände (Ausgleichsfonds)</t>
  </si>
  <si>
    <t>04820</t>
  </si>
  <si>
    <t>Maßnahmen nach § 8 Abs. 3 SGB XI (Ausgleichsfonds)</t>
  </si>
  <si>
    <t>04821</t>
  </si>
  <si>
    <t>Modellvorhaben nach § 125 SGB XI zur Einbindung der Pflegeeinrichtungen in die Telematikinfrastruktur (Ausgleichsfonds)</t>
  </si>
  <si>
    <t xml:space="preserve">    483</t>
  </si>
  <si>
    <t>04830</t>
  </si>
  <si>
    <t xml:space="preserve">    484</t>
  </si>
  <si>
    <t>04840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</si>
  <si>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</si>
  <si>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</si>
  <si>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</si>
  <si>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</si>
  <si>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</si>
  <si>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</si>
  <si>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>04861</t>
  </si>
  <si>
    <t>Zahlungen an den GKV-SV für Erstattungen nach § 106b SGB XI (Ausgleichsfonds)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</si>
  <si>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</si>
  <si>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</si>
  <si>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</si>
  <si>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</si>
  <si>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</si>
  <si>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</si>
  <si>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</si>
  <si>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</si>
  <si>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</si>
  <si>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</si>
  <si>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</si>
  <si>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</si>
  <si>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</si>
  <si>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</si>
  <si>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</si>
  <si>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</si>
  <si>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</si>
  <si>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</si>
  <si>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</si>
  <si>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</si>
  <si>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</si>
  <si>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</si>
  <si>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</si>
  <si>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</si>
  <si>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</si>
  <si>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</si>
  <si>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</si>
  <si>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</si>
  <si>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</si>
  <si>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</si>
  <si>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</si>
  <si>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</si>
  <si>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</si>
  <si>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</si>
  <si>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</si>
  <si>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</si>
  <si>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</si>
  <si>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</si>
  <si>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</si>
  <si>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</si>
  <si>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</si>
  <si>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</si>
  <si>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</si>
  <si>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</si>
  <si>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</si>
  <si>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</si>
  <si>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</si>
  <si>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</si>
  <si>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</si>
  <si>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</si>
  <si>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</si>
  <si>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</si>
  <si>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</si>
  <si>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</si>
  <si>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</si>
  <si>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</si>
  <si>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</si>
  <si>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</si>
  <si>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</si>
  <si>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</si>
  <si>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</si>
  <si>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</si>
  <si>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</si>
  <si>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</si>
  <si>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</si>
  <si>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</si>
  <si>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</si>
  <si>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</si>
  <si>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</si>
  <si>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</si>
  <si>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</si>
  <si>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</si>
  <si>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</si>
  <si>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</si>
  <si>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</si>
  <si>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</si>
  <si>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</si>
  <si>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</si>
  <si>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</si>
  <si>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</si>
  <si>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53</t>
  </si>
  <si>
    <t xml:space="preserve">    530</t>
  </si>
  <si>
    <t>05300</t>
  </si>
  <si>
    <t>Vergütungszuschläge für zusätzliches Personal in vollstationären Pflegeinrichtungen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</si>
  <si>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</si>
  <si>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</si>
  <si>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</si>
  <si>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</si>
  <si>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</si>
  <si>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</si>
  <si>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</si>
  <si>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</si>
  <si>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</si>
  <si>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</si>
  <si>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</si>
  <si>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</si>
  <si>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</si>
  <si>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</si>
  <si>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</si>
  <si>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</si>
  <si>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</si>
  <si>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</si>
  <si>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</si>
  <si>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</si>
  <si>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</si>
  <si>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</si>
  <si>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</si>
  <si>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</si>
  <si>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</si>
  <si>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</si>
  <si>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</si>
  <si>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</si>
  <si>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</si>
  <si>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</si>
  <si>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</si>
  <si>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</si>
  <si>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</si>
  <si>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</si>
  <si>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</si>
  <si>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</si>
  <si>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</si>
  <si>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</si>
  <si>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</si>
  <si>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</si>
  <si>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</si>
  <si>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</si>
  <si>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</si>
  <si>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</si>
  <si>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</si>
  <si>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</si>
  <si>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</si>
  <si>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</si>
  <si>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</si>
  <si>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</si>
  <si>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</si>
  <si>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</si>
  <si>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</si>
  <si>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</si>
  <si>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</si>
  <si>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</si>
  <si>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</si>
  <si>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</si>
  <si>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</si>
  <si>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</si>
  <si>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</si>
  <si>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</si>
  <si>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</si>
  <si>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</si>
  <si>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</si>
  <si>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</si>
  <si>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</si>
  <si>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</si>
  <si>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</si>
  <si>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</si>
  <si>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</si>
  <si>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</si>
  <si>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</si>
  <si>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</si>
  <si>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</si>
  <si>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</si>
  <si>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</si>
  <si>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</si>
  <si>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</si>
  <si>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</si>
  <si>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</si>
  <si>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</si>
  <si>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</si>
  <si>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</si>
  <si>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01.01.2020 bis 30.09.2020</t>
  </si>
  <si>
    <t xml:space="preserve"> </t>
  </si>
  <si>
    <t>V002</t>
  </si>
  <si>
    <t>3. Quartal 2019
EUR</t>
  </si>
  <si>
    <t>1.-3. Quartal 2019
EUR</t>
  </si>
  <si>
    <t>1. Quartal 2020
EUR</t>
  </si>
  <si>
    <t>2. Quartal 2020
EUR</t>
  </si>
  <si>
    <t>3. Quartal 2020
EUR</t>
  </si>
  <si>
    <t>1.-3. Quartal 2020 EUR</t>
  </si>
  <si>
    <t>Angebote zur Unterstützung im Alltag, Vergütungszuschläge, Präventionsleistungen und Corona-Prämien</t>
  </si>
  <si>
    <t>Entlastungsleistungen Kurzzeitpflege - Pflegegrad 1 -</t>
  </si>
  <si>
    <t>Entlastungsleistungen ambulante Pflegedienste - Pflegegrad 1 -</t>
  </si>
  <si>
    <t xml:space="preserve"> Entlastungsleistungen für anderweitige Hilfen - Pflegegrad 1 -</t>
  </si>
  <si>
    <t>Entlastungsleistungen Tages- und Nachtpflege - Pflegegrad 1 -</t>
  </si>
  <si>
    <t>Entlastungsleistungen der nach Landesrecht anerkannten Angebote zur Unterstütung im Alltag - Pflegegrad 1 -</t>
  </si>
  <si>
    <t>Entlastungsleistungen - Pflegegrad 2 bis 5 -</t>
  </si>
  <si>
    <t>Entlastungsleistungen Tages- und Nachtpflege - Pflegegrad 2 bis 5 -</t>
  </si>
  <si>
    <t>Entlastungsleistungen Kurzzeitpflege - Pflegegrad 2 bis 5 -</t>
  </si>
  <si>
    <t>Entlastungsleistungen ambulante Pflegedienste - Pflegegrad 2 bis 5 -</t>
  </si>
  <si>
    <t>Entlastungsleistungen der nach Landesrecht anerkannten Angebote zur Unterstütung im Alltag
- Pflegegrad 2 bis 5 -</t>
  </si>
  <si>
    <t>Anrechnung auf den Sachleistungsbetrag - Pflegegrad 2 bis 5 -</t>
  </si>
  <si>
    <t>Pandemiebedingte Erstattung von außerordentlichen Aufwendungen sowie Mindereinnahmen</t>
  </si>
  <si>
    <t>Pandemiebedingte Erstattungen für außerordentliche Aufwendungen - ambulante Pflegeeinrichtungen -</t>
  </si>
  <si>
    <t>Erstattungen für pandemiebedingte Mindereinnahmen - ambulante Pflegeeinrichtungen -</t>
  </si>
  <si>
    <t>Pandemiebedingte Erstattungen für außerordentliche Aufwendungen - teilstationäre Pflegeeinrichtungen -</t>
  </si>
  <si>
    <t>Erstattungen für pandemiebedingte Mindereinnahmen - teilstationäre Pflegeeinrichtungen -</t>
  </si>
  <si>
    <t>Pandemiebedingte Erstattungen für außerordentliche Aufwendungen - vollstationäre Pflegeeinrichtungen -</t>
  </si>
  <si>
    <t>Erstattungen für pandemiebedingte Mindereinnahmen - vollstationäre Pflegeeinrichtungen -</t>
  </si>
  <si>
    <t>Pandemiebedingte Erstattungen für außerordentliche Aufwendungen - stationäre Hospize -</t>
  </si>
  <si>
    <t>Erstattungen für pandemiebedingte Mindereinnahmen - stationäre Hospize -</t>
  </si>
  <si>
    <t>Pandemiebedingte Erstattungen für außerordentliche Aufwendungen - Angebote zur Unterstützung im Alltag -</t>
  </si>
  <si>
    <t>Erstattungen für pandemiebedingte Mindereinnahmen - Angebote zur Unterstützung im Alltag -</t>
  </si>
  <si>
    <t>Pflegekurse und Beratungsbesuche nach § 37 Abs. 3 SGB XI im Rahmen kommunaler Modellvorhaben
nach §§ 123 und 124 SGB XI</t>
  </si>
  <si>
    <t>Maßnahmen zur Verbesserung der Vereinbarkeit von Pflege, Familie und Beruf nach § 8 Abs. 7 SGB XI</t>
  </si>
  <si>
    <t>Anschubfinanzierung für ambulant betreute Wohngruppen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</si>
</sst>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4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</cellStyleXfs>
  <cellXfs count="89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0" fontId="3" fillId="0" borderId="0" xfId="3" applyFont="1" applyAlignment="1">
      <alignment vertical="center"/>
    </xf>
    <xf numFmtId="166" fontId="3" fillId="0" borderId="0" xfId="3" applyNumberFormat="1" applyFont="1"/>
    <xf numFmtId="0" fontId="8" fillId="0" borderId="0" xfId="3" applyFont="1"/>
    <xf numFmtId="3" fontId="3" fillId="0" borderId="0" xfId="3" applyNumberFormat="1" applyFont="1" applyAlignment="1">
      <alignment vertical="center"/>
    </xf>
    <xf numFmtId="167" fontId="6" fillId="0" borderId="2" xfId="3" applyNumberFormat="1" applyFont="1" applyFill="1" applyBorder="1" applyAlignment="1">
      <alignment horizontal="right" vertical="center"/>
    </xf>
    <xf numFmtId="167" fontId="6" fillId="0" borderId="5" xfId="3" applyNumberFormat="1" applyFont="1" applyFill="1" applyBorder="1" applyAlignment="1">
      <alignment horizontal="right" vertical="center"/>
    </xf>
    <xf numFmtId="167" fontId="6" fillId="0" borderId="3" xfId="3" applyNumberFormat="1" applyFont="1" applyFill="1" applyBorder="1" applyAlignment="1">
      <alignment horizontal="right" vertical="center"/>
    </xf>
    <xf numFmtId="167" fontId="6" fillId="0" borderId="4" xfId="3" applyNumberFormat="1" applyFont="1" applyFill="1" applyBorder="1" applyAlignment="1">
      <alignment horizontal="right" vertical="center"/>
    </xf>
    <xf numFmtId="167" fontId="6" fillId="0" borderId="1" xfId="3" applyNumberFormat="1" applyFont="1" applyFill="1" applyBorder="1" applyAlignment="1">
      <alignment horizontal="right" vertical="center"/>
    </xf>
    <xf numFmtId="167" fontId="6" fillId="0" borderId="9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4" fillId="0" borderId="14" xfId="3" applyNumberFormat="1" applyFont="1" applyFill="1" applyBorder="1" applyAlignment="1">
      <alignment horizontal="right" vertical="center"/>
    </xf>
    <xf numFmtId="167" fontId="4" fillId="0" borderId="15" xfId="3" applyNumberFormat="1" applyFont="1" applyFill="1" applyBorder="1" applyAlignment="1">
      <alignment horizontal="right" vertical="center"/>
    </xf>
    <xf numFmtId="167" fontId="4" fillId="0" borderId="11" xfId="3" applyNumberFormat="1" applyFont="1" applyFill="1" applyBorder="1" applyAlignment="1">
      <alignment horizontal="right" vertical="center"/>
    </xf>
    <xf numFmtId="1" fontId="3" fillId="0" borderId="0" xfId="3" applyNumberFormat="1" applyFont="1" applyAlignment="1">
      <alignment horizontal="left"/>
    </xf>
    <xf numFmtId="167" fontId="6" fillId="0" borderId="12" xfId="3" applyNumberFormat="1" applyFont="1" applyFill="1" applyBorder="1" applyAlignment="1">
      <alignment horizontal="right" vertical="center"/>
    </xf>
    <xf numFmtId="1" fontId="3" fillId="0" borderId="0" xfId="3" applyNumberFormat="1" applyFont="1" applyFill="1" applyAlignment="1">
      <alignment horizontal="left"/>
    </xf>
    <xf numFmtId="167" fontId="6" fillId="0" borderId="7" xfId="3" applyNumberFormat="1" applyFont="1" applyFill="1" applyBorder="1" applyAlignment="1">
      <alignment horizontal="right" vertical="center"/>
    </xf>
    <xf numFmtId="0" fontId="3" fillId="0" borderId="8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4" fillId="2" borderId="11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vertical="center"/>
    </xf>
    <xf numFmtId="0" fontId="3" fillId="0" borderId="6" xfId="3" applyFont="1" applyFill="1" applyBorder="1" applyAlignment="1">
      <alignment horizontal="left" vertical="center"/>
    </xf>
    <xf numFmtId="0" fontId="1" fillId="0" borderId="6" xfId="3" applyFont="1" applyFill="1" applyBorder="1" applyAlignment="1">
      <alignment horizontal="left" vertical="center"/>
    </xf>
    <xf numFmtId="164" fontId="9" fillId="0" borderId="5" xfId="3" applyNumberFormat="1" applyFont="1" applyFill="1" applyBorder="1" applyAlignment="1">
      <alignment vertical="center"/>
    </xf>
    <xf numFmtId="164" fontId="7" fillId="0" borderId="5" xfId="3" quotePrefix="1" applyNumberFormat="1" applyFont="1" applyFill="1" applyBorder="1" applyAlignment="1">
      <alignment vertical="center"/>
    </xf>
    <xf numFmtId="164" fontId="7" fillId="0" borderId="5" xfId="3" applyNumberFormat="1" applyFont="1" applyFill="1" applyBorder="1" applyAlignment="1">
      <alignment vertical="center"/>
    </xf>
    <xf numFmtId="0" fontId="4" fillId="2" borderId="16" xfId="3" applyFont="1" applyFill="1" applyBorder="1" applyAlignment="1">
      <alignment vertical="center"/>
    </xf>
    <xf numFmtId="164" fontId="4" fillId="0" borderId="7" xfId="3" applyNumberFormat="1" applyFont="1" applyFill="1" applyBorder="1" applyAlignment="1">
      <alignment vertical="center"/>
    </xf>
    <xf numFmtId="164" fontId="4" fillId="0" borderId="15" xfId="3" applyNumberFormat="1" applyFont="1" applyFill="1" applyBorder="1" applyAlignment="1">
      <alignment vertical="center"/>
    </xf>
    <xf numFmtId="0" fontId="3" fillId="0" borderId="17" xfId="3" quotePrefix="1" applyFont="1" applyFill="1" applyBorder="1" applyAlignment="1">
      <alignment vertical="center"/>
    </xf>
    <xf numFmtId="0" fontId="3" fillId="0" borderId="18" xfId="3" quotePrefix="1" applyFont="1" applyFill="1" applyBorder="1" applyAlignment="1">
      <alignment vertical="center"/>
    </xf>
    <xf numFmtId="164" fontId="4" fillId="0" borderId="12" xfId="3" applyNumberFormat="1" applyFont="1" applyFill="1" applyBorder="1" applyAlignment="1">
      <alignment vertical="center"/>
    </xf>
    <xf numFmtId="0" fontId="6" fillId="0" borderId="19" xfId="3" quotePrefix="1" applyFont="1" applyFill="1" applyBorder="1" applyAlignment="1">
      <alignment vertical="center"/>
    </xf>
    <xf numFmtId="0" fontId="6" fillId="0" borderId="17" xfId="3" quotePrefix="1" applyFont="1" applyFill="1" applyBorder="1" applyAlignment="1">
      <alignment vertical="center"/>
    </xf>
    <xf numFmtId="1" fontId="0" fillId="0" borderId="0" xfId="3" applyNumberFormat="1" applyFont="1" applyFill="1" applyAlignment="1">
      <alignment horizontal="left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20" xfId="0" applyNumberFormat="1" applyFont="1" applyBorder="1" applyAlignment="1">
      <alignment vertical="top" wrapText="1"/>
    </xf>
    <xf numFmtId="49" fontId="7" fillId="0" borderId="20" xfId="0" applyNumberFormat="1" applyFon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1" xfId="0" applyNumberFormat="1" applyBorder="1" applyAlignment="1">
      <alignment horizontal="left" vertical="top" wrapText="1"/>
    </xf>
    <xf numFmtId="4" fontId="0" fillId="0" borderId="21" xfId="0" applyNumberFormat="1" applyBorder="1" applyAlignment="1">
      <alignment horizontal="right" vertical="top" wrapText="1"/>
    </xf>
    <xf numFmtId="49" fontId="13" fillId="0" borderId="2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horizontal="right" vertical="top" wrapText="1"/>
    </xf>
    <xf numFmtId="168" fontId="13" fillId="0" borderId="1" xfId="0" applyNumberFormat="1" applyFont="1" applyBorder="1" applyAlignment="1">
      <alignment horizontal="right" vertical="top" wrapText="1"/>
    </xf>
    <xf numFmtId="49" fontId="13" fillId="0" borderId="1" xfId="0" applyNumberFormat="1" applyFont="1" applyBorder="1" applyAlignment="1">
      <alignment horizontal="left" vertical="top" wrapText="1"/>
    </xf>
    <xf numFmtId="4" fontId="7" fillId="0" borderId="20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7" fillId="0" borderId="2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 wrapText="1"/>
    </xf>
    <xf numFmtId="49" fontId="13" fillId="0" borderId="2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right" vertical="top" wrapText="1"/>
    </xf>
    <xf numFmtId="168" fontId="7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8" fillId="0" borderId="0" xfId="3" applyFont="1" applyAlignment="1">
      <alignment horizontal="right"/>
    </xf>
    <xf numFmtId="49" fontId="7" fillId="0" borderId="2" xfId="0" applyNumberFormat="1" applyFont="1" applyBorder="1" applyAlignment="1">
      <alignment horizontal="right" vertical="top" wrapText="1"/>
    </xf>
    <xf numFmtId="168" fontId="7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right" vertical="top" wrapText="1"/>
    </xf>
    <xf numFmtId="168" fontId="13" fillId="0" borderId="2" xfId="0" applyNumberFormat="1" applyFont="1" applyBorder="1" applyAlignment="1">
      <alignment horizontal="right" vertical="top" wrapText="1"/>
    </xf>
    <xf numFmtId="164" fontId="4" fillId="0" borderId="5" xfId="3" applyNumberFormat="1" applyFont="1" applyFill="1" applyBorder="1" applyAlignment="1">
      <alignment horizontal="left" vertical="center" wrapText="1"/>
    </xf>
    <xf numFmtId="164" fontId="4" fillId="0" borderId="6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0" fillId="0" borderId="13" xfId="3" quotePrefix="1" applyFont="1" applyBorder="1" applyAlignment="1">
      <alignment horizontal="center" vertical="center"/>
    </xf>
    <xf numFmtId="0" fontId="3" fillId="0" borderId="13" xfId="3" quotePrefix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 customBuiltin="1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400050</xdr:colOff>
      <xdr:row>0</xdr:row>
      <xdr:rowOff>0</xdr:rowOff>
    </xdr:from>
    <xdr:to>
      <xdr:col>8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49" name="Rectangle 410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0" name="Rectangle 411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1" name="Rectangle 412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2" name="Rectangle 1200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3" name="Rectangle 1201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4" name="Rectangle 1202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5" name="Rectangle 1644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6" name="Rectangle 1645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457" name="Rectangle 1646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58" name="Rectangle 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59" name="Rectangle 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0" name="Rectangle 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1" name="Rectangle 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2" name="Rectangle 3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3" name="Rectangle 3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4" name="Rectangle 3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5" name="Rectangle 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6" name="Rectangle 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7" name="Rectangle 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8" name="Rectangle 10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69" name="Rectangle 10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0" name="Rectangle 10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1" name="Rectangle 10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2" name="Rectangle 10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3" name="Rectangle 1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4" name="Rectangle 18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5" name="Rectangle 18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6" name="Rectangle 18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7" name="Rectangle 19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8" name="Rectangle 19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79" name="Rectangle 19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0" name="Rectangle 2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1" name="Rectangle 2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2" name="Rectangle 2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3" name="Rectangle 2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4" name="Rectangle 2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5" name="Rectangle 2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6" name="Rectangle 2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7" name="Rectangle 2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8" name="Rectangle 2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89" name="Rectangle 27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0" name="Rectangle 27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1" name="Rectangle 27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2" name="Rectangle 33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3" name="Rectangle 33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4" name="Rectangle 33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5" name="Rectangle 33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6" name="Rectangle 33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7" name="Rectangle 33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8" name="Rectangle 5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99" name="Rectangle 5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0" name="Rectangle 5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1" name="Rectangle 5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2" name="Rectangle 5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3" name="Rectangle 5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4" name="Rectangle 5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5" name="Rectangle 5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6" name="Rectangle 5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7" name="Rectangle 7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8" name="Rectangle 7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09" name="Rectangle 7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0" name="Rectangle 7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1" name="Rectangle 7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2" name="Rectangle 7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3" name="Rectangle 7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4" name="Rectangle 7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5" name="Rectangle 76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6" name="Rectangle 7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7" name="Rectangle 7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8" name="Rectangle 7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19" name="Rectangle 77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0" name="Rectangle 7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1" name="Rectangle 7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2" name="Rectangle 79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3" name="Rectangle 79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4" name="Rectangle 7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5" name="Rectangle 8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6" name="Rectangle 8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7" name="Rectangle 80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8" name="Rectangle 83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29" name="Rectangle 83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0" name="Rectangle 83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1" name="Rectangle 8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2" name="Rectangle 8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3" name="Rectangle 8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4" name="Rectangle 8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5" name="Rectangle 8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6" name="Rectangle 8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7" name="Rectangle 8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8" name="Rectangle 8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39" name="Rectangle 8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0" name="Rectangle 88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1" name="Rectangle 89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2" name="Rectangle 8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3" name="Rectangle 9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4" name="Rectangle 9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5" name="Rectangle 92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6" name="Rectangle 92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7" name="Rectangle 92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8" name="Rectangle 93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49" name="Rectangle 93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0" name="Rectangle 97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1" name="Rectangle 97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2" name="Rectangle 97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3" name="Rectangle 98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4" name="Rectangle 98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5" name="Rectangle 98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6" name="Rectangle 104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7" name="Rectangle 104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8" name="Rectangle 105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59" name="Rectangle 10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0" name="Rectangle 10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1" name="Rectangle 10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2" name="Rectangle 105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3" name="Rectangle 10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4" name="Rectangle 10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5" name="Rectangle 10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6" name="Rectangle 10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7" name="Rectangle 10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8" name="Rectangle 11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69" name="Rectangle 11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0" name="Rectangle 11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1" name="Rectangle 112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2" name="Rectangle 11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3" name="Rectangle 11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4" name="Rectangle 134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5" name="Rectangle 134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6" name="Rectangle 134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7" name="Rectangle 134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8" name="Rectangle 135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79" name="Rectangle 13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0" name="Rectangle 13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1" name="Rectangle 13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2" name="Rectangle 135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3" name="Rectangle 155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4" name="Rectangle 15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5" name="Rectangle 15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6" name="Rectangle 15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7" name="Rectangle 155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8" name="Rectangle 15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89" name="Rectangle 15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0" name="Rectangle 15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1" name="Rectangle 15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2" name="Rectangle 15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3" name="Rectangle 15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4" name="Rectangle 15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5" name="Rectangle 15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6" name="Rectangle 15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7" name="Rectangle 15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8" name="Rectangle 158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99" name="Rectangle 158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0" name="Rectangle 158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1" name="Rectangle 159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2" name="Rectangle 159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3" name="Rectangle 159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4" name="Rectangle 16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5" name="Rectangle 162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6" name="Rectangle 162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7" name="Rectangle 164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8" name="Rectangle 164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09" name="Rectangle 164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0" name="Rectangle 16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1" name="Rectangle 16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2" name="Rectangle 16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3" name="Rectangle 17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4" name="Rectangle 171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5" name="Rectangle 171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6" name="Rectangle 171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7" name="Rectangle 17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8" name="Rectangle 17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19" name="Rectangle 18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0" name="Rectangle 18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1" name="Rectangle 18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2" name="Rectangle 19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3" name="Rectangle 19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4" name="Rectangle 191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5" name="Rectangle 19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6" name="Rectangle 196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7" name="Rectangle 19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8" name="Rectangle 199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29" name="Rectangle 199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0" name="Rectangle 19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1" name="Rectangle 20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2" name="Rectangle 20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3" name="Rectangle 200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4" name="Rectangle 200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5" name="Rectangle 200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6" name="Rectangle 200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7" name="Rectangle 200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8" name="Rectangle 200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39" name="Rectangle 200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0" name="Rectangle 200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1" name="Rectangle 20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2" name="Rectangle 201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3" name="Rectangle 201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4" name="Rectangle 201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5" name="Rectangle 20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6" name="Rectangle 20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7" name="Rectangle 20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8" name="Rectangle 201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49" name="Rectangle 201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0" name="Rectangle 201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1" name="Rectangle 20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2" name="Rectangle 20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3" name="Rectangle 20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4" name="Rectangle 202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5" name="Rectangle 20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6" name="Rectangle 20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7" name="Rectangle 20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8" name="Rectangle 202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59" name="Rectangle 202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0" name="Rectangle 202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1" name="Rectangle 203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2" name="Rectangle 203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3" name="Rectangle 203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4" name="Rectangle 203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5" name="Rectangle 203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6" name="Rectangle 203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7" name="Rectangle 203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8" name="Rectangle 203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69" name="Rectangle 203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0" name="Rectangle 203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1" name="Rectangle 204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2" name="Rectangle 204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3" name="Rectangle 204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4" name="Rectangle 204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5" name="Rectangle 204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6" name="Rectangle 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7" name="Rectangle 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8" name="Rectangle 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79" name="Rectangle 18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0" name="Rectangle 18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1" name="Rectangle 18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2" name="Rectangle 18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3" name="Rectangle 19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4" name="Rectangle 19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5" name="Rectangle 5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6" name="Rectangle 5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7" name="Rectangle 5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8" name="Rectangle 77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89" name="Rectangle 77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0" name="Rectangle 77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1" name="Rectangle 8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2" name="Rectangle 8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3" name="Rectangle 8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4" name="Rectangle 8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5" name="Rectangle 8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6" name="Rectangle 8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7" name="Rectangle 97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8" name="Rectangle 97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99" name="Rectangle 97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0" name="Rectangle 97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1" name="Rectangle 9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2" name="Rectangle 9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3" name="Rectangle 13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4" name="Rectangle 13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5" name="Rectangle 13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6" name="Rectangle 15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7" name="Rectangle 15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8" name="Rectangle 15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09" name="Rectangle 16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0" name="Rectangle 16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1" name="Rectangle 16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2" name="Rectangle 17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3" name="Rectangle 18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4" name="Rectangle 18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5" name="Rectangle 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6" name="Rectangle 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7" name="Rectangle 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8" name="Rectangle 18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19" name="Rectangle 18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0" name="Rectangle 18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1" name="Rectangle 18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2" name="Rectangle 19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3" name="Rectangle 19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4" name="Rectangle 5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5" name="Rectangle 5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6" name="Rectangle 5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7" name="Rectangle 77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8" name="Rectangle 77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9" name="Rectangle 77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0" name="Rectangle 8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1" name="Rectangle 8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2" name="Rectangle 8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3" name="Rectangle 8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4" name="Rectangle 8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5" name="Rectangle 8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6" name="Rectangle 97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7" name="Rectangle 97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8" name="Rectangle 97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9" name="Rectangle 97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0" name="Rectangle 9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1" name="Rectangle 9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2" name="Rectangle 13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3" name="Rectangle 13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4" name="Rectangle 13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5" name="Rectangle 15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6" name="Rectangle 15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7" name="Rectangle 15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8" name="Rectangle 16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9" name="Rectangle 16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0" name="Rectangle 16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1" name="Rectangle 17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2" name="Rectangle 18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3" name="Rectangle 18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4" name="Rectangle 4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5" name="Rectangle 41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6" name="Rectangle 41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7" name="Rectangle 12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8" name="Rectangle 12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9" name="Rectangle 120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0" name="Rectangle 164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1" name="Rectangle 164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2" name="Rectangle 164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3" name="Rectangle 4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4" name="Rectangle 41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5" name="Rectangle 41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6" name="Rectangle 12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7" name="Rectangle 12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8" name="Rectangle 120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69" name="Rectangle 164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70" name="Rectangle 164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71" name="Rectangle 164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72" name="Rectangle 1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73" name="Rectangle 2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74" name="Rectangle 3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75" name="Rectangle 854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76" name="Rectangle 855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77" name="Rectangle 856"/>
        <xdr:cNvSpPr>
          <a:spLocks noChangeArrowheads="1"/>
        </xdr:cNvSpPr>
      </xdr:nvSpPr>
      <xdr:spPr bwMode="auto">
        <a:xfrm>
          <a:off x="113061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L28"/>
  <sheetViews>
    <sheetView tabSelected="1" zoomScale="85" zoomScaleNormal="85" zoomScalePageLayoutView="60" workbookViewId="0">
      <selection activeCell="O13" sqref="O13"/>
    </sheetView>
  </sheetViews>
  <sheetFormatPr baseColWidth="10" defaultRowHeight="12.75" x14ac:dyDescent="0.2"/>
  <cols>
    <col min="1" max="1" width="10.5703125" style="12" customWidth="1"/>
    <col min="2" max="2" width="47.5703125" style="12" customWidth="1"/>
    <col min="3" max="8" width="22.28515625" style="12" customWidth="1"/>
    <col min="9" max="9" width="13.140625" style="12" customWidth="1"/>
    <col min="10" max="10" width="17.140625" style="12" customWidth="1"/>
    <col min="11" max="16384" width="11.42578125" style="12"/>
  </cols>
  <sheetData>
    <row r="1" spans="1:12" x14ac:dyDescent="0.2">
      <c r="A1" s="83"/>
      <c r="B1" s="83"/>
      <c r="C1" s="83"/>
      <c r="D1" s="83"/>
      <c r="E1" s="83"/>
      <c r="F1" s="83"/>
      <c r="G1" s="83"/>
      <c r="H1" s="83"/>
    </row>
    <row r="2" spans="1:12" ht="18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</row>
    <row r="3" spans="1:12" ht="18" customHeight="1" x14ac:dyDescent="0.25">
      <c r="A3" s="84" t="s">
        <v>37</v>
      </c>
      <c r="B3" s="84"/>
      <c r="C3" s="84"/>
      <c r="D3" s="84"/>
      <c r="E3" s="84"/>
      <c r="F3" s="84"/>
      <c r="G3" s="84"/>
      <c r="H3" s="84"/>
    </row>
    <row r="4" spans="1:12" ht="18" customHeight="1" x14ac:dyDescent="0.25">
      <c r="A4" s="84" t="s">
        <v>470</v>
      </c>
      <c r="B4" s="84"/>
      <c r="C4" s="84"/>
      <c r="D4" s="84"/>
      <c r="E4" s="84"/>
      <c r="F4" s="84"/>
      <c r="G4" s="84"/>
      <c r="H4" s="84"/>
    </row>
    <row r="5" spans="1:12" ht="19.5" customHeight="1" x14ac:dyDescent="0.2">
      <c r="A5" s="83"/>
      <c r="B5" s="83"/>
      <c r="C5" s="83"/>
      <c r="D5" s="83"/>
      <c r="E5" s="83"/>
      <c r="F5" s="83"/>
      <c r="G5" s="83"/>
      <c r="H5" s="83"/>
    </row>
    <row r="6" spans="1:12" ht="18" customHeight="1" x14ac:dyDescent="0.2">
      <c r="A6" s="85" t="s">
        <v>38</v>
      </c>
      <c r="B6" s="86"/>
      <c r="C6" s="86"/>
      <c r="D6" s="86"/>
      <c r="E6" s="86"/>
      <c r="F6" s="86"/>
      <c r="G6" s="86"/>
      <c r="H6" s="86"/>
    </row>
    <row r="7" spans="1:12" ht="45" customHeight="1" thickBot="1" x14ac:dyDescent="0.25">
      <c r="A7" s="42" t="s">
        <v>27</v>
      </c>
      <c r="B7" s="36"/>
      <c r="C7" s="35" t="s">
        <v>473</v>
      </c>
      <c r="D7" s="35" t="s">
        <v>474</v>
      </c>
      <c r="E7" s="35" t="s">
        <v>475</v>
      </c>
      <c r="F7" s="35" t="s">
        <v>476</v>
      </c>
      <c r="G7" s="35" t="s">
        <v>477</v>
      </c>
      <c r="H7" s="35" t="s">
        <v>478</v>
      </c>
      <c r="I7" s="34" t="s">
        <v>1</v>
      </c>
      <c r="J7" s="33" t="s">
        <v>26</v>
      </c>
    </row>
    <row r="8" spans="1:12" s="13" customFormat="1" ht="35.1" customHeight="1" x14ac:dyDescent="0.2">
      <c r="A8" s="43" t="s">
        <v>2</v>
      </c>
      <c r="B8" s="32"/>
      <c r="C8" s="22">
        <v>49157361.370000005</v>
      </c>
      <c r="D8" s="22">
        <v>147423885.34</v>
      </c>
      <c r="E8" s="22">
        <v>49267356.880000003</v>
      </c>
      <c r="F8" s="31">
        <v>49404492.880000003</v>
      </c>
      <c r="G8" s="22">
        <f>H8-E8-F8</f>
        <v>49562118.550000004</v>
      </c>
      <c r="H8" s="22">
        <v>148233968.31</v>
      </c>
      <c r="I8" s="28">
        <v>2999</v>
      </c>
      <c r="J8" s="23">
        <f t="shared" ref="J8:J23" si="0">SUM(100/D8*H8)-100</f>
        <v>0.54949234863246943</v>
      </c>
    </row>
    <row r="9" spans="1:12" s="13" customFormat="1" ht="35.1" customHeight="1" x14ac:dyDescent="0.2">
      <c r="A9" s="81" t="s">
        <v>25</v>
      </c>
      <c r="B9" s="82"/>
      <c r="C9" s="17">
        <v>146638220.16000003</v>
      </c>
      <c r="D9" s="19">
        <v>421339803.73000002</v>
      </c>
      <c r="E9" s="19">
        <v>137765703.12</v>
      </c>
      <c r="F9" s="18">
        <v>142128675.25</v>
      </c>
      <c r="G9" s="17">
        <f>H9-E9-F9</f>
        <v>145784585.06</v>
      </c>
      <c r="H9" s="19">
        <v>425678963.43000001</v>
      </c>
      <c r="I9" s="28">
        <v>3995</v>
      </c>
      <c r="J9" s="23">
        <f t="shared" si="0"/>
        <v>1.0298480375190451</v>
      </c>
    </row>
    <row r="10" spans="1:12" s="13" customFormat="1" ht="35.1" customHeight="1" thickBot="1" x14ac:dyDescent="0.25">
      <c r="A10" s="44" t="s">
        <v>24</v>
      </c>
      <c r="B10" s="45"/>
      <c r="C10" s="26">
        <v>195795581.53000003</v>
      </c>
      <c r="D10" s="27">
        <v>568763689.07000005</v>
      </c>
      <c r="E10" s="27">
        <v>187033060</v>
      </c>
      <c r="F10" s="26">
        <v>191533168.13</v>
      </c>
      <c r="G10" s="26">
        <f>SUM(G8:G9)</f>
        <v>195346703.61000001</v>
      </c>
      <c r="H10" s="27">
        <v>573912931.74000001</v>
      </c>
      <c r="I10" s="24" t="s">
        <v>23</v>
      </c>
      <c r="J10" s="23">
        <f t="shared" si="0"/>
        <v>0.90533955823016754</v>
      </c>
    </row>
    <row r="11" spans="1:12" s="13" customFormat="1" ht="35.1" customHeight="1" x14ac:dyDescent="0.2">
      <c r="A11" s="43" t="s">
        <v>22</v>
      </c>
      <c r="B11" s="46"/>
      <c r="C11" s="17">
        <v>181581173.89000002</v>
      </c>
      <c r="D11" s="22">
        <v>538133192.36000001</v>
      </c>
      <c r="E11" s="22">
        <v>185869226.59</v>
      </c>
      <c r="F11" s="31">
        <v>186397295.53</v>
      </c>
      <c r="G11" s="17">
        <f>H11-E11-F11</f>
        <v>186463627.62999997</v>
      </c>
      <c r="H11" s="22">
        <v>558730149.75</v>
      </c>
      <c r="I11" s="28">
        <v>5999</v>
      </c>
      <c r="J11" s="23">
        <f t="shared" si="0"/>
        <v>3.8274831737606405</v>
      </c>
    </row>
    <row r="12" spans="1:12" s="13" customFormat="1" ht="30" customHeight="1" x14ac:dyDescent="0.2">
      <c r="A12" s="39" t="s">
        <v>21</v>
      </c>
      <c r="B12" s="37" t="s">
        <v>20</v>
      </c>
      <c r="C12" s="17">
        <v>31264359.840000004</v>
      </c>
      <c r="D12" s="17">
        <v>91201755.870000005</v>
      </c>
      <c r="E12" s="17">
        <v>30889733.18</v>
      </c>
      <c r="F12" s="29">
        <v>31103855.700000003</v>
      </c>
      <c r="G12" s="17">
        <f t="shared" ref="G12:G22" si="1">H12-E12-F12</f>
        <v>30270854.960000001</v>
      </c>
      <c r="H12" s="17">
        <v>92264443.840000004</v>
      </c>
      <c r="I12" s="50" t="s">
        <v>31</v>
      </c>
      <c r="J12" s="23">
        <f t="shared" si="0"/>
        <v>1.1652056036232068</v>
      </c>
    </row>
    <row r="13" spans="1:12" ht="30" customHeight="1" x14ac:dyDescent="0.2">
      <c r="A13" s="40"/>
      <c r="B13" s="37" t="s">
        <v>19</v>
      </c>
      <c r="C13" s="17">
        <v>54584784.00999999</v>
      </c>
      <c r="D13" s="19">
        <v>162603590.88999999</v>
      </c>
      <c r="E13" s="19">
        <v>55969609.210000001</v>
      </c>
      <c r="F13" s="18">
        <v>56702917.339999996</v>
      </c>
      <c r="G13" s="17">
        <f t="shared" si="1"/>
        <v>56675648.839999981</v>
      </c>
      <c r="H13" s="19">
        <v>169348175.38999999</v>
      </c>
      <c r="I13" s="50" t="s">
        <v>32</v>
      </c>
      <c r="J13" s="23">
        <f t="shared" si="0"/>
        <v>4.1478693447567565</v>
      </c>
      <c r="L13" s="13"/>
    </row>
    <row r="14" spans="1:12" ht="30" customHeight="1" x14ac:dyDescent="0.2">
      <c r="A14" s="40"/>
      <c r="B14" s="38" t="s">
        <v>18</v>
      </c>
      <c r="C14" s="17">
        <v>5527612.8199999984</v>
      </c>
      <c r="D14" s="19">
        <v>17754443.899999999</v>
      </c>
      <c r="E14" s="19">
        <v>7643444.1900000004</v>
      </c>
      <c r="F14" s="18">
        <v>4965335.2599999988</v>
      </c>
      <c r="G14" s="17">
        <f t="shared" si="1"/>
        <v>5459958.2699999986</v>
      </c>
      <c r="H14" s="19">
        <v>18068737.719999999</v>
      </c>
      <c r="I14" s="30">
        <v>4200</v>
      </c>
      <c r="J14" s="23">
        <f t="shared" si="0"/>
        <v>1.7702262136185567</v>
      </c>
      <c r="L14" s="13"/>
    </row>
    <row r="15" spans="1:12" ht="30" customHeight="1" x14ac:dyDescent="0.2">
      <c r="A15" s="41"/>
      <c r="B15" s="37" t="s">
        <v>17</v>
      </c>
      <c r="C15" s="17">
        <v>5757291.6300000008</v>
      </c>
      <c r="D15" s="19">
        <v>17239972.600000001</v>
      </c>
      <c r="E15" s="19">
        <v>5685102.6100000003</v>
      </c>
      <c r="F15" s="18">
        <v>6255372.6000000006</v>
      </c>
      <c r="G15" s="17">
        <f t="shared" si="1"/>
        <v>6426533.9100000011</v>
      </c>
      <c r="H15" s="19">
        <v>18367009.120000001</v>
      </c>
      <c r="I15" s="30" t="s">
        <v>16</v>
      </c>
      <c r="J15" s="23">
        <f t="shared" si="0"/>
        <v>6.5373451927644055</v>
      </c>
      <c r="L15" s="13"/>
    </row>
    <row r="16" spans="1:12" ht="30" customHeight="1" x14ac:dyDescent="0.2">
      <c r="A16" s="39"/>
      <c r="B16" s="37" t="s">
        <v>15</v>
      </c>
      <c r="C16" s="17">
        <v>14564510.810000002</v>
      </c>
      <c r="D16" s="19">
        <v>43526134.920000002</v>
      </c>
      <c r="E16" s="19">
        <v>14833389.25</v>
      </c>
      <c r="F16" s="18">
        <v>15330284.859999999</v>
      </c>
      <c r="G16" s="17">
        <f t="shared" si="1"/>
        <v>15573303.420000002</v>
      </c>
      <c r="H16" s="19">
        <v>45736977.530000001</v>
      </c>
      <c r="I16" s="30">
        <v>4500</v>
      </c>
      <c r="J16" s="23">
        <f t="shared" si="0"/>
        <v>5.079345120037587</v>
      </c>
      <c r="L16" s="13"/>
    </row>
    <row r="17" spans="1:12" ht="30" customHeight="1" x14ac:dyDescent="0.2">
      <c r="A17" s="39"/>
      <c r="B17" s="37" t="s">
        <v>14</v>
      </c>
      <c r="C17" s="17">
        <v>7076259.5899999989</v>
      </c>
      <c r="D17" s="19">
        <v>20010809.390000001</v>
      </c>
      <c r="E17" s="19">
        <v>7355872.3899999997</v>
      </c>
      <c r="F17" s="18">
        <v>2648160.0000000009</v>
      </c>
      <c r="G17" s="17">
        <f t="shared" si="1"/>
        <v>4229768.9799999986</v>
      </c>
      <c r="H17" s="19">
        <v>14233801.369999999</v>
      </c>
      <c r="I17" s="50" t="s">
        <v>33</v>
      </c>
      <c r="J17" s="23">
        <f t="shared" si="0"/>
        <v>-28.869437049792424</v>
      </c>
      <c r="L17" s="13"/>
    </row>
    <row r="18" spans="1:12" ht="30" customHeight="1" x14ac:dyDescent="0.2">
      <c r="A18" s="39"/>
      <c r="B18" s="37" t="s">
        <v>13</v>
      </c>
      <c r="C18" s="17">
        <v>4060579.9700000011</v>
      </c>
      <c r="D18" s="19">
        <v>11915942.57</v>
      </c>
      <c r="E18" s="19">
        <v>4197232.01</v>
      </c>
      <c r="F18" s="18">
        <v>2612125.5</v>
      </c>
      <c r="G18" s="17">
        <f t="shared" si="1"/>
        <v>2939048.0500000007</v>
      </c>
      <c r="H18" s="19">
        <v>9748405.5600000005</v>
      </c>
      <c r="I18" s="30" t="s">
        <v>12</v>
      </c>
      <c r="J18" s="23">
        <f t="shared" si="0"/>
        <v>-18.190227061492124</v>
      </c>
      <c r="L18" s="13"/>
    </row>
    <row r="19" spans="1:12" ht="30" customHeight="1" x14ac:dyDescent="0.2">
      <c r="A19" s="39"/>
      <c r="B19" s="37" t="s">
        <v>11</v>
      </c>
      <c r="C19" s="17">
        <v>43156857.689999998</v>
      </c>
      <c r="D19" s="19">
        <v>129033679.63</v>
      </c>
      <c r="E19" s="19">
        <v>43098505.509999998</v>
      </c>
      <c r="F19" s="18">
        <v>43136126.699999996</v>
      </c>
      <c r="G19" s="17">
        <f t="shared" si="1"/>
        <v>42457536.600000016</v>
      </c>
      <c r="H19" s="19">
        <v>128692168.81</v>
      </c>
      <c r="I19" s="50" t="s">
        <v>34</v>
      </c>
      <c r="J19" s="23">
        <f t="shared" si="0"/>
        <v>-0.26466796961790351</v>
      </c>
      <c r="L19" s="13"/>
    </row>
    <row r="20" spans="1:12" ht="30" customHeight="1" x14ac:dyDescent="0.2">
      <c r="A20" s="41"/>
      <c r="B20" s="37" t="s">
        <v>10</v>
      </c>
      <c r="C20" s="17">
        <v>15588917.529999986</v>
      </c>
      <c r="D20" s="19">
        <f>SUM(D11-D12-D13-D14-D15-D16-D17-D18-D19)</f>
        <v>44846862.590000033</v>
      </c>
      <c r="E20" s="19">
        <v>16196338.239999995</v>
      </c>
      <c r="F20" s="19">
        <v>23643117.570000023</v>
      </c>
      <c r="G20" s="17">
        <f t="shared" si="1"/>
        <v>22430974.59999992</v>
      </c>
      <c r="H20" s="19">
        <f>SUM(H11-H12-H13-H14-H15-H16-H17-H18-H19)</f>
        <v>62270430.409999937</v>
      </c>
      <c r="I20" s="24" t="s">
        <v>9</v>
      </c>
      <c r="J20" s="23">
        <f t="shared" si="0"/>
        <v>38.851252492933639</v>
      </c>
    </row>
    <row r="21" spans="1:12" s="13" customFormat="1" ht="35.1" customHeight="1" x14ac:dyDescent="0.2">
      <c r="A21" s="81" t="s">
        <v>8</v>
      </c>
      <c r="B21" s="82"/>
      <c r="C21" s="17">
        <v>34007.89</v>
      </c>
      <c r="D21" s="17">
        <v>101491.05</v>
      </c>
      <c r="E21" s="17">
        <v>36893.99</v>
      </c>
      <c r="F21" s="29">
        <v>12888.490000000005</v>
      </c>
      <c r="G21" s="17">
        <f t="shared" si="1"/>
        <v>29873.969999999994</v>
      </c>
      <c r="H21" s="17">
        <v>79656.45</v>
      </c>
      <c r="I21" s="28">
        <v>6999</v>
      </c>
      <c r="J21" s="23">
        <f t="shared" si="0"/>
        <v>-21.513818213527202</v>
      </c>
    </row>
    <row r="22" spans="1:12" s="13" customFormat="1" ht="35.1" customHeight="1" x14ac:dyDescent="0.2">
      <c r="A22" s="47" t="s">
        <v>7</v>
      </c>
      <c r="B22" s="48"/>
      <c r="C22" s="17">
        <v>5768872.2100000009</v>
      </c>
      <c r="D22" s="17">
        <v>16704924.33</v>
      </c>
      <c r="E22" s="17">
        <v>5931354.3099999996</v>
      </c>
      <c r="F22" s="29">
        <v>5841404.7999999998</v>
      </c>
      <c r="G22" s="17">
        <f t="shared" si="1"/>
        <v>6190976.04</v>
      </c>
      <c r="H22" s="17">
        <v>17963735.149999999</v>
      </c>
      <c r="I22" s="28">
        <v>7999</v>
      </c>
      <c r="J22" s="23">
        <f t="shared" si="0"/>
        <v>7.5355673281280673</v>
      </c>
    </row>
    <row r="23" spans="1:12" s="13" customFormat="1" ht="35.1" customHeight="1" thickBot="1" x14ac:dyDescent="0.25">
      <c r="A23" s="44" t="s">
        <v>6</v>
      </c>
      <c r="B23" s="49"/>
      <c r="C23" s="26">
        <v>187384053.98999998</v>
      </c>
      <c r="D23" s="25">
        <v>554939607.74000001</v>
      </c>
      <c r="E23" s="27">
        <v>191837474.88999999</v>
      </c>
      <c r="F23" s="26">
        <v>192251588.82000002</v>
      </c>
      <c r="G23" s="26">
        <f>SUM(G12:G22)</f>
        <v>192684477.63999993</v>
      </c>
      <c r="H23" s="25">
        <v>576773541.35000002</v>
      </c>
      <c r="I23" s="24">
        <v>8999</v>
      </c>
      <c r="J23" s="23">
        <f t="shared" si="0"/>
        <v>3.9344702208081799</v>
      </c>
    </row>
    <row r="24" spans="1:12" s="13" customFormat="1" ht="35.1" customHeight="1" x14ac:dyDescent="0.2">
      <c r="A24" s="47" t="s">
        <v>5</v>
      </c>
      <c r="B24" s="48"/>
      <c r="C24" s="20">
        <f>SUM(C10-C23)</f>
        <v>8411527.5400000513</v>
      </c>
      <c r="D24" s="17">
        <v>13824081.330000043</v>
      </c>
      <c r="E24" s="21" t="s">
        <v>471</v>
      </c>
      <c r="F24" s="20"/>
      <c r="G24" s="17">
        <f>SUM(G10-G23)</f>
        <v>2662225.9700000882</v>
      </c>
      <c r="H24" s="17" t="s">
        <v>471</v>
      </c>
      <c r="I24" s="16" t="s">
        <v>3</v>
      </c>
    </row>
    <row r="25" spans="1:12" s="13" customFormat="1" ht="35.1" customHeight="1" x14ac:dyDescent="0.2">
      <c r="A25" s="47" t="s">
        <v>4</v>
      </c>
      <c r="B25" s="48"/>
      <c r="C25" s="18"/>
      <c r="D25" s="17" t="s">
        <v>471</v>
      </c>
      <c r="E25" s="19">
        <v>-4804414.8899999997</v>
      </c>
      <c r="F25" s="18">
        <v>-718420.69</v>
      </c>
      <c r="G25" s="17"/>
      <c r="H25" s="17">
        <v>-2860609.61</v>
      </c>
      <c r="I25" s="16" t="s">
        <v>3</v>
      </c>
    </row>
    <row r="26" spans="1:12" x14ac:dyDescent="0.2">
      <c r="A26" s="15"/>
      <c r="B26" s="15"/>
      <c r="C26" s="15"/>
      <c r="D26" s="15"/>
      <c r="E26" s="15"/>
      <c r="F26" s="15"/>
      <c r="G26" s="15"/>
      <c r="H26" s="15"/>
    </row>
    <row r="27" spans="1:12" x14ac:dyDescent="0.2">
      <c r="A27" s="83" t="s">
        <v>35</v>
      </c>
      <c r="B27" s="83"/>
      <c r="C27" s="83"/>
      <c r="D27" s="83"/>
      <c r="E27" s="83"/>
      <c r="F27" s="83"/>
      <c r="G27" s="83"/>
      <c r="H27" s="83"/>
    </row>
    <row r="28" spans="1:12" x14ac:dyDescent="0.2">
      <c r="G28" s="14"/>
      <c r="H28" s="75" t="s">
        <v>472</v>
      </c>
    </row>
  </sheetData>
  <sheetProtection algorithmName="SHA-512" hashValue="NadsgHzZH5KBf6IlwDatdGRsjnZXXxLvAPe7GtENszJ5cHssTdtmAhBXeUxKeNKIGmhOVe/qXRu2pwH+Kn3J7g==" saltValue="VjdWuwxim3VuEyyingIqpg==" spinCount="100000" sheet="1" objects="1" scenarios="1"/>
  <mergeCells count="9">
    <mergeCell ref="A9:B9"/>
    <mergeCell ref="A21:B21"/>
    <mergeCell ref="A27:H2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23622047244094491" bottom="0.23622047244094491" header="0.15748031496062992" footer="0.27559055118110237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4"/>
  <sheetViews>
    <sheetView zoomScaleNormal="100" zoomScalePageLayoutView="91" workbookViewId="0">
      <selection activeCell="C3" sqref="C3"/>
    </sheetView>
  </sheetViews>
  <sheetFormatPr baseColWidth="10" defaultColWidth="11.28515625" defaultRowHeight="12.75" x14ac:dyDescent="0.2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 x14ac:dyDescent="0.2">
      <c r="A1" s="87" t="s">
        <v>28</v>
      </c>
      <c r="B1" s="88"/>
      <c r="C1" s="88"/>
    </row>
    <row r="2" spans="1:3" ht="20.100000000000001" customHeight="1" x14ac:dyDescent="0.2">
      <c r="A2" s="6" t="s">
        <v>1</v>
      </c>
      <c r="B2" s="10" t="s">
        <v>0</v>
      </c>
      <c r="C2" s="7" t="s">
        <v>30</v>
      </c>
    </row>
    <row r="3" spans="1:3" ht="15" x14ac:dyDescent="0.2">
      <c r="A3" s="52" t="s">
        <v>39</v>
      </c>
      <c r="B3" s="53" t="s">
        <v>40</v>
      </c>
      <c r="C3" s="54"/>
    </row>
    <row r="4" spans="1:3" x14ac:dyDescent="0.2">
      <c r="A4" s="55" t="s">
        <v>41</v>
      </c>
      <c r="B4" s="2" t="s">
        <v>42</v>
      </c>
      <c r="C4" s="56">
        <v>83557974.319999993</v>
      </c>
    </row>
    <row r="5" spans="1:3" x14ac:dyDescent="0.2">
      <c r="A5" s="59" t="s">
        <v>43</v>
      </c>
      <c r="B5" s="57" t="s">
        <v>44</v>
      </c>
      <c r="C5" s="58"/>
    </row>
    <row r="6" spans="1:3" x14ac:dyDescent="0.2">
      <c r="A6" s="55" t="s">
        <v>45</v>
      </c>
      <c r="B6" s="2" t="s">
        <v>46</v>
      </c>
      <c r="C6" s="56">
        <v>300229.46999999997</v>
      </c>
    </row>
    <row r="7" spans="1:3" ht="25.5" x14ac:dyDescent="0.2">
      <c r="A7" s="55" t="s">
        <v>47</v>
      </c>
      <c r="B7" s="2" t="s">
        <v>48</v>
      </c>
      <c r="C7" s="56">
        <v>180372.87</v>
      </c>
    </row>
    <row r="8" spans="1:3" x14ac:dyDescent="0.2">
      <c r="A8" s="55" t="s">
        <v>49</v>
      </c>
      <c r="B8" s="2" t="s">
        <v>50</v>
      </c>
      <c r="C8" s="56">
        <v>208430.88</v>
      </c>
    </row>
    <row r="9" spans="1:3" x14ac:dyDescent="0.2">
      <c r="A9" s="55" t="s">
        <v>51</v>
      </c>
      <c r="B9" s="2" t="s">
        <v>52</v>
      </c>
      <c r="C9" s="56">
        <v>0</v>
      </c>
    </row>
    <row r="10" spans="1:3" x14ac:dyDescent="0.2">
      <c r="A10" s="60" t="s">
        <v>43</v>
      </c>
      <c r="B10" s="61" t="s">
        <v>53</v>
      </c>
      <c r="C10" s="62">
        <v>689033.22</v>
      </c>
    </row>
    <row r="11" spans="1:3" x14ac:dyDescent="0.2">
      <c r="A11" s="59" t="s">
        <v>54</v>
      </c>
      <c r="B11" s="57" t="s">
        <v>55</v>
      </c>
      <c r="C11" s="58"/>
    </row>
    <row r="12" spans="1:3" x14ac:dyDescent="0.2">
      <c r="A12" s="55" t="s">
        <v>56</v>
      </c>
      <c r="B12" s="2" t="s">
        <v>57</v>
      </c>
      <c r="C12" s="56">
        <v>79693.11</v>
      </c>
    </row>
    <row r="13" spans="1:3" x14ac:dyDescent="0.2">
      <c r="A13" s="55" t="s">
        <v>58</v>
      </c>
      <c r="B13" s="2" t="s">
        <v>59</v>
      </c>
      <c r="C13" s="56">
        <v>52824.58</v>
      </c>
    </row>
    <row r="14" spans="1:3" x14ac:dyDescent="0.2">
      <c r="A14" s="55" t="s">
        <v>60</v>
      </c>
      <c r="B14" s="2" t="s">
        <v>61</v>
      </c>
      <c r="C14" s="56">
        <v>-411907.46</v>
      </c>
    </row>
    <row r="15" spans="1:3" x14ac:dyDescent="0.2">
      <c r="A15" s="55" t="s">
        <v>62</v>
      </c>
      <c r="B15" s="2" t="s">
        <v>63</v>
      </c>
      <c r="C15" s="56">
        <v>0</v>
      </c>
    </row>
    <row r="16" spans="1:3" x14ac:dyDescent="0.2">
      <c r="A16" s="60" t="s">
        <v>54</v>
      </c>
      <c r="B16" s="61" t="s">
        <v>53</v>
      </c>
      <c r="C16" s="62">
        <v>-279389.77</v>
      </c>
    </row>
    <row r="17" spans="1:3" x14ac:dyDescent="0.2">
      <c r="A17" s="55" t="s">
        <v>64</v>
      </c>
      <c r="B17" s="2" t="s">
        <v>65</v>
      </c>
      <c r="C17" s="56">
        <v>39781466.630000003</v>
      </c>
    </row>
    <row r="18" spans="1:3" x14ac:dyDescent="0.2">
      <c r="A18" s="55" t="s">
        <v>66</v>
      </c>
      <c r="B18" s="2" t="s">
        <v>67</v>
      </c>
      <c r="C18" s="56">
        <v>0</v>
      </c>
    </row>
    <row r="19" spans="1:3" x14ac:dyDescent="0.2">
      <c r="A19" s="55" t="s">
        <v>68</v>
      </c>
      <c r="B19" s="2" t="s">
        <v>69</v>
      </c>
      <c r="C19" s="56">
        <v>0</v>
      </c>
    </row>
    <row r="20" spans="1:3" x14ac:dyDescent="0.2">
      <c r="A20" s="55" t="s">
        <v>70</v>
      </c>
      <c r="B20" s="2" t="s">
        <v>71</v>
      </c>
      <c r="C20" s="56">
        <v>2704077.43</v>
      </c>
    </row>
    <row r="21" spans="1:3" x14ac:dyDescent="0.2">
      <c r="A21" s="55" t="s">
        <v>72</v>
      </c>
      <c r="B21" s="2" t="s">
        <v>73</v>
      </c>
      <c r="C21" s="56">
        <v>20961831.010000002</v>
      </c>
    </row>
    <row r="22" spans="1:3" x14ac:dyDescent="0.2">
      <c r="A22" s="55" t="s">
        <v>74</v>
      </c>
      <c r="B22" s="2" t="s">
        <v>75</v>
      </c>
      <c r="C22" s="56">
        <v>575781.01</v>
      </c>
    </row>
    <row r="23" spans="1:3" ht="15" x14ac:dyDescent="0.2">
      <c r="A23" s="52" t="s">
        <v>76</v>
      </c>
      <c r="B23" s="53" t="s">
        <v>77</v>
      </c>
      <c r="C23" s="64"/>
    </row>
    <row r="24" spans="1:3" x14ac:dyDescent="0.2">
      <c r="A24" s="55" t="s">
        <v>78</v>
      </c>
      <c r="B24" s="2" t="s">
        <v>79</v>
      </c>
      <c r="C24" s="56">
        <v>8388.18</v>
      </c>
    </row>
    <row r="25" spans="1:3" x14ac:dyDescent="0.2">
      <c r="A25" s="55" t="s">
        <v>80</v>
      </c>
      <c r="B25" s="2" t="s">
        <v>81</v>
      </c>
      <c r="C25" s="56">
        <v>1743.67</v>
      </c>
    </row>
    <row r="26" spans="1:3" x14ac:dyDescent="0.2">
      <c r="A26" s="55" t="s">
        <v>82</v>
      </c>
      <c r="B26" s="2" t="s">
        <v>83</v>
      </c>
      <c r="C26" s="56">
        <v>0</v>
      </c>
    </row>
    <row r="27" spans="1:3" ht="15" x14ac:dyDescent="0.2">
      <c r="A27" s="52" t="s">
        <v>84</v>
      </c>
      <c r="B27" s="53" t="s">
        <v>85</v>
      </c>
      <c r="C27" s="64"/>
    </row>
    <row r="28" spans="1:3" x14ac:dyDescent="0.2">
      <c r="A28" s="55" t="s">
        <v>86</v>
      </c>
      <c r="B28" s="2" t="s">
        <v>85</v>
      </c>
      <c r="C28" s="56">
        <v>130999.83</v>
      </c>
    </row>
    <row r="29" spans="1:3" ht="15" x14ac:dyDescent="0.2">
      <c r="A29" s="52" t="s">
        <v>87</v>
      </c>
      <c r="B29" s="53" t="s">
        <v>88</v>
      </c>
      <c r="C29" s="64"/>
    </row>
    <row r="30" spans="1:3" x14ac:dyDescent="0.2">
      <c r="A30" s="55" t="s">
        <v>89</v>
      </c>
      <c r="B30" s="2" t="s">
        <v>88</v>
      </c>
      <c r="C30" s="56">
        <v>102062.78</v>
      </c>
    </row>
    <row r="31" spans="1:3" ht="15" x14ac:dyDescent="0.2">
      <c r="A31" s="52" t="s">
        <v>90</v>
      </c>
      <c r="B31" s="53" t="s">
        <v>91</v>
      </c>
      <c r="C31" s="64"/>
    </row>
    <row r="32" spans="1:3" x14ac:dyDescent="0.2">
      <c r="A32" s="73" t="s">
        <v>92</v>
      </c>
      <c r="B32" s="65" t="s">
        <v>93</v>
      </c>
      <c r="C32" s="74">
        <v>148233968.31</v>
      </c>
    </row>
    <row r="33" spans="1:3" ht="15" x14ac:dyDescent="0.2">
      <c r="A33" s="52" t="s">
        <v>94</v>
      </c>
      <c r="B33" s="53" t="s">
        <v>95</v>
      </c>
      <c r="C33" s="64"/>
    </row>
    <row r="34" spans="1:3" x14ac:dyDescent="0.2">
      <c r="A34" s="55" t="s">
        <v>96</v>
      </c>
      <c r="B34" s="2" t="s">
        <v>97</v>
      </c>
      <c r="C34" s="56">
        <v>-101339.4</v>
      </c>
    </row>
    <row r="35" spans="1:3" x14ac:dyDescent="0.2">
      <c r="A35" s="55" t="s">
        <v>98</v>
      </c>
      <c r="B35" s="2" t="s">
        <v>99</v>
      </c>
      <c r="C35" s="56">
        <v>0</v>
      </c>
    </row>
    <row r="36" spans="1:3" ht="15" x14ac:dyDescent="0.2">
      <c r="A36" s="52" t="s">
        <v>100</v>
      </c>
      <c r="B36" s="53" t="s">
        <v>101</v>
      </c>
      <c r="C36" s="64"/>
    </row>
    <row r="37" spans="1:3" x14ac:dyDescent="0.2">
      <c r="A37" s="55" t="s">
        <v>102</v>
      </c>
      <c r="B37" s="2" t="s">
        <v>103</v>
      </c>
      <c r="C37" s="56">
        <v>0</v>
      </c>
    </row>
    <row r="38" spans="1:3" ht="15" x14ac:dyDescent="0.2">
      <c r="A38" s="52" t="s">
        <v>104</v>
      </c>
      <c r="B38" s="53" t="s">
        <v>105</v>
      </c>
      <c r="C38" s="64"/>
    </row>
    <row r="39" spans="1:3" x14ac:dyDescent="0.2">
      <c r="A39" s="55" t="s">
        <v>106</v>
      </c>
      <c r="B39" s="2" t="s">
        <v>105</v>
      </c>
      <c r="C39" s="56">
        <v>536082.97</v>
      </c>
    </row>
    <row r="40" spans="1:3" ht="15" x14ac:dyDescent="0.2">
      <c r="A40" s="52" t="s">
        <v>107</v>
      </c>
      <c r="B40" s="53" t="s">
        <v>108</v>
      </c>
      <c r="C40" s="64"/>
    </row>
    <row r="41" spans="1:3" x14ac:dyDescent="0.2">
      <c r="A41" s="55" t="s">
        <v>109</v>
      </c>
      <c r="B41" s="2" t="s">
        <v>108</v>
      </c>
      <c r="C41" s="56">
        <v>0</v>
      </c>
    </row>
    <row r="42" spans="1:3" x14ac:dyDescent="0.2">
      <c r="A42" s="55" t="s">
        <v>110</v>
      </c>
      <c r="B42" s="2" t="s">
        <v>111</v>
      </c>
      <c r="C42" s="56">
        <v>0</v>
      </c>
    </row>
    <row r="43" spans="1:3" ht="15" x14ac:dyDescent="0.2">
      <c r="A43" s="52" t="s">
        <v>112</v>
      </c>
      <c r="B43" s="53" t="s">
        <v>113</v>
      </c>
      <c r="C43" s="64"/>
    </row>
    <row r="44" spans="1:3" x14ac:dyDescent="0.2">
      <c r="A44" s="55" t="s">
        <v>114</v>
      </c>
      <c r="B44" s="2" t="s">
        <v>115</v>
      </c>
      <c r="C44" s="56">
        <v>0</v>
      </c>
    </row>
    <row r="45" spans="1:3" x14ac:dyDescent="0.2">
      <c r="A45" s="55" t="s">
        <v>116</v>
      </c>
      <c r="B45" s="2" t="s">
        <v>117</v>
      </c>
      <c r="C45" s="56">
        <v>0</v>
      </c>
    </row>
    <row r="46" spans="1:3" ht="15" x14ac:dyDescent="0.2">
      <c r="A46" s="52" t="s">
        <v>118</v>
      </c>
      <c r="B46" s="53" t="s">
        <v>119</v>
      </c>
      <c r="C46" s="64"/>
    </row>
    <row r="47" spans="1:3" x14ac:dyDescent="0.2">
      <c r="A47" s="55" t="s">
        <v>120</v>
      </c>
      <c r="B47" s="2" t="s">
        <v>121</v>
      </c>
      <c r="C47" s="56">
        <v>425244219.83999997</v>
      </c>
    </row>
    <row r="48" spans="1:3" ht="15" x14ac:dyDescent="0.2">
      <c r="A48" s="52" t="s">
        <v>122</v>
      </c>
      <c r="B48" s="53" t="s">
        <v>123</v>
      </c>
      <c r="C48" s="64"/>
    </row>
    <row r="49" spans="1:3" x14ac:dyDescent="0.2">
      <c r="A49" s="55" t="s">
        <v>124</v>
      </c>
      <c r="B49" s="2" t="s">
        <v>125</v>
      </c>
      <c r="C49" s="56">
        <v>0</v>
      </c>
    </row>
    <row r="50" spans="1:3" x14ac:dyDescent="0.2">
      <c r="A50" s="55" t="s">
        <v>126</v>
      </c>
      <c r="B50" s="2" t="s">
        <v>127</v>
      </c>
      <c r="C50" s="56">
        <v>0.02</v>
      </c>
    </row>
    <row r="51" spans="1:3" ht="15" x14ac:dyDescent="0.2">
      <c r="A51" s="52" t="s">
        <v>128</v>
      </c>
      <c r="B51" s="53" t="s">
        <v>91</v>
      </c>
      <c r="C51" s="64"/>
    </row>
    <row r="52" spans="1:3" x14ac:dyDescent="0.2">
      <c r="A52" s="55" t="s">
        <v>129</v>
      </c>
      <c r="B52" s="2" t="s">
        <v>130</v>
      </c>
      <c r="C52" s="56">
        <v>425678963.43000001</v>
      </c>
    </row>
    <row r="53" spans="1:3" x14ac:dyDescent="0.2">
      <c r="A53" s="55" t="s">
        <v>131</v>
      </c>
      <c r="B53" s="2" t="s">
        <v>132</v>
      </c>
      <c r="C53" s="56">
        <v>573912931.74000001</v>
      </c>
    </row>
    <row r="54" spans="1:3" ht="15" x14ac:dyDescent="0.2">
      <c r="A54" s="66"/>
      <c r="B54" s="67"/>
      <c r="C54" s="68"/>
    </row>
  </sheetData>
  <sheetProtection algorithmName="SHA-512" hashValue="YkAJEzJ3g9IO0uYfDphjYT+XmLSswku76gOFbGLzNvXmp0cUX+VKNa69j4XgnAfJ14IBWgpcLLyvIIIVXmz40A==" saltValue="YLlaElQ8Yxr7lDsGVVE16A==" spinCount="100000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30.09.2020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45"/>
  <sheetViews>
    <sheetView zoomScaleNormal="100" workbookViewId="0">
      <selection activeCell="C3" sqref="C3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87" t="s">
        <v>29</v>
      </c>
      <c r="B1" s="88"/>
      <c r="C1" s="88"/>
      <c r="D1" s="5"/>
    </row>
    <row r="2" spans="1:4" ht="20.100000000000001" customHeight="1" x14ac:dyDescent="0.2">
      <c r="A2" s="11" t="s">
        <v>1</v>
      </c>
      <c r="B2" s="10" t="s">
        <v>0</v>
      </c>
      <c r="C2" s="8" t="s">
        <v>30</v>
      </c>
      <c r="D2" s="5"/>
    </row>
    <row r="3" spans="1:4" ht="15" x14ac:dyDescent="0.2">
      <c r="A3" s="53" t="s">
        <v>133</v>
      </c>
      <c r="B3" s="53" t="s">
        <v>134</v>
      </c>
      <c r="C3" s="54"/>
    </row>
    <row r="4" spans="1:4" x14ac:dyDescent="0.2">
      <c r="A4" s="55" t="s">
        <v>135</v>
      </c>
      <c r="B4" s="2" t="s">
        <v>136</v>
      </c>
      <c r="C4" s="56">
        <v>18221091.18</v>
      </c>
    </row>
    <row r="5" spans="1:4" x14ac:dyDescent="0.2">
      <c r="A5" s="55" t="s">
        <v>137</v>
      </c>
      <c r="B5" s="2" t="s">
        <v>138</v>
      </c>
      <c r="C5" s="56">
        <v>34749017.109999999</v>
      </c>
    </row>
    <row r="6" spans="1:4" x14ac:dyDescent="0.2">
      <c r="A6" s="55" t="s">
        <v>139</v>
      </c>
      <c r="B6" s="2" t="s">
        <v>140</v>
      </c>
      <c r="C6" s="56">
        <v>24921819.809999999</v>
      </c>
    </row>
    <row r="7" spans="1:4" x14ac:dyDescent="0.2">
      <c r="A7" s="55" t="s">
        <v>141</v>
      </c>
      <c r="B7" s="2" t="s">
        <v>142</v>
      </c>
      <c r="C7" s="56">
        <v>14372515.74</v>
      </c>
    </row>
    <row r="8" spans="1:4" x14ac:dyDescent="0.2">
      <c r="A8" s="69" t="s">
        <v>143</v>
      </c>
      <c r="B8" s="57" t="s">
        <v>144</v>
      </c>
      <c r="C8" s="58"/>
    </row>
    <row r="9" spans="1:4" x14ac:dyDescent="0.2">
      <c r="A9" s="55" t="s">
        <v>145</v>
      </c>
      <c r="B9" s="2" t="s">
        <v>146</v>
      </c>
      <c r="C9" s="56">
        <v>0</v>
      </c>
    </row>
    <row r="10" spans="1:4" ht="15" x14ac:dyDescent="0.2">
      <c r="A10" s="51" t="s">
        <v>133</v>
      </c>
      <c r="B10" s="70" t="s">
        <v>147</v>
      </c>
      <c r="C10" s="71">
        <v>92264443.839999989</v>
      </c>
    </row>
    <row r="11" spans="1:4" ht="15" x14ac:dyDescent="0.2">
      <c r="A11" s="53" t="s">
        <v>148</v>
      </c>
      <c r="B11" s="53" t="s">
        <v>149</v>
      </c>
      <c r="C11" s="54"/>
    </row>
    <row r="12" spans="1:4" x14ac:dyDescent="0.2">
      <c r="A12" s="55" t="s">
        <v>150</v>
      </c>
      <c r="B12" s="2" t="s">
        <v>151</v>
      </c>
      <c r="C12" s="56">
        <v>61451438.670000002</v>
      </c>
    </row>
    <row r="13" spans="1:4" x14ac:dyDescent="0.2">
      <c r="A13" s="55" t="s">
        <v>152</v>
      </c>
      <c r="B13" s="2" t="s">
        <v>153</v>
      </c>
      <c r="C13" s="56">
        <v>63216946.340000004</v>
      </c>
    </row>
    <row r="14" spans="1:4" x14ac:dyDescent="0.2">
      <c r="A14" s="55" t="s">
        <v>154</v>
      </c>
      <c r="B14" s="2" t="s">
        <v>155</v>
      </c>
      <c r="C14" s="56">
        <v>31628931.140000001</v>
      </c>
    </row>
    <row r="15" spans="1:4" x14ac:dyDescent="0.2">
      <c r="A15" s="55" t="s">
        <v>156</v>
      </c>
      <c r="B15" s="2" t="s">
        <v>157</v>
      </c>
      <c r="C15" s="56">
        <v>13050859.24</v>
      </c>
    </row>
    <row r="16" spans="1:4" ht="15" x14ac:dyDescent="0.2">
      <c r="A16" s="51" t="s">
        <v>148</v>
      </c>
      <c r="B16" s="70" t="s">
        <v>147</v>
      </c>
      <c r="C16" s="71">
        <v>169348175.39000002</v>
      </c>
    </row>
    <row r="17" spans="1:3" ht="15" x14ac:dyDescent="0.2">
      <c r="A17" s="53" t="s">
        <v>158</v>
      </c>
      <c r="B17" s="53" t="s">
        <v>159</v>
      </c>
      <c r="C17" s="54"/>
    </row>
    <row r="18" spans="1:3" x14ac:dyDescent="0.2">
      <c r="A18" s="55" t="s">
        <v>160</v>
      </c>
      <c r="B18" s="2" t="s">
        <v>159</v>
      </c>
      <c r="C18" s="56">
        <v>18068737.719999999</v>
      </c>
    </row>
    <row r="19" spans="1:3" ht="15" x14ac:dyDescent="0.2">
      <c r="A19" s="51" t="s">
        <v>158</v>
      </c>
      <c r="B19" s="70" t="s">
        <v>147</v>
      </c>
      <c r="C19" s="71">
        <v>18068737.719999999</v>
      </c>
    </row>
    <row r="20" spans="1:3" ht="15" x14ac:dyDescent="0.2">
      <c r="A20" s="53" t="s">
        <v>161</v>
      </c>
      <c r="B20" s="53" t="s">
        <v>162</v>
      </c>
      <c r="C20" s="54"/>
    </row>
    <row r="21" spans="1:3" x14ac:dyDescent="0.2">
      <c r="A21" s="55" t="s">
        <v>163</v>
      </c>
      <c r="B21" s="2" t="s">
        <v>164</v>
      </c>
      <c r="C21" s="56">
        <v>3284626.13</v>
      </c>
    </row>
    <row r="22" spans="1:3" x14ac:dyDescent="0.2">
      <c r="A22" s="69" t="s">
        <v>165</v>
      </c>
      <c r="B22" s="57" t="s">
        <v>166</v>
      </c>
      <c r="C22" s="58"/>
    </row>
    <row r="23" spans="1:3" x14ac:dyDescent="0.2">
      <c r="A23" s="55" t="s">
        <v>167</v>
      </c>
      <c r="B23" s="2" t="s">
        <v>168</v>
      </c>
      <c r="C23" s="56">
        <v>3909263.32</v>
      </c>
    </row>
    <row r="24" spans="1:3" x14ac:dyDescent="0.2">
      <c r="A24" s="55" t="s">
        <v>169</v>
      </c>
      <c r="B24" s="2" t="s">
        <v>170</v>
      </c>
      <c r="C24" s="56">
        <v>1552118.78</v>
      </c>
    </row>
    <row r="25" spans="1:3" x14ac:dyDescent="0.2">
      <c r="A25" s="55" t="s">
        <v>171</v>
      </c>
      <c r="B25" s="2" t="s">
        <v>172</v>
      </c>
      <c r="C25" s="56">
        <v>42159.1</v>
      </c>
    </row>
    <row r="26" spans="1:3" x14ac:dyDescent="0.2">
      <c r="A26" s="55" t="s">
        <v>173</v>
      </c>
      <c r="B26" s="2" t="s">
        <v>174</v>
      </c>
      <c r="C26" s="56">
        <v>86729.27</v>
      </c>
    </row>
    <row r="27" spans="1:3" x14ac:dyDescent="0.2">
      <c r="A27" s="63" t="s">
        <v>165</v>
      </c>
      <c r="B27" s="61" t="s">
        <v>53</v>
      </c>
      <c r="C27" s="62">
        <v>5590270.4699999988</v>
      </c>
    </row>
    <row r="28" spans="1:3" x14ac:dyDescent="0.2">
      <c r="A28" s="69" t="s">
        <v>175</v>
      </c>
      <c r="B28" s="57" t="s">
        <v>176</v>
      </c>
      <c r="C28" s="58"/>
    </row>
    <row r="29" spans="1:3" x14ac:dyDescent="0.2">
      <c r="A29" s="55" t="s">
        <v>177</v>
      </c>
      <c r="B29" s="2" t="s">
        <v>178</v>
      </c>
      <c r="C29" s="56">
        <v>8513378.3800000008</v>
      </c>
    </row>
    <row r="30" spans="1:3" x14ac:dyDescent="0.2">
      <c r="A30" s="55" t="s">
        <v>179</v>
      </c>
      <c r="B30" s="2" t="s">
        <v>180</v>
      </c>
      <c r="C30" s="56">
        <v>978734.14</v>
      </c>
    </row>
    <row r="31" spans="1:3" x14ac:dyDescent="0.2">
      <c r="A31" s="63" t="s">
        <v>175</v>
      </c>
      <c r="B31" s="61" t="s">
        <v>53</v>
      </c>
      <c r="C31" s="62">
        <v>9492112.5200000014</v>
      </c>
    </row>
    <row r="32" spans="1:3" ht="15" x14ac:dyDescent="0.2">
      <c r="A32" s="51" t="s">
        <v>161</v>
      </c>
      <c r="B32" s="70" t="s">
        <v>147</v>
      </c>
      <c r="C32" s="71">
        <v>18367009.119999997</v>
      </c>
    </row>
    <row r="33" spans="1:3" ht="15" x14ac:dyDescent="0.2">
      <c r="A33" s="53" t="s">
        <v>181</v>
      </c>
      <c r="B33" s="53" t="s">
        <v>182</v>
      </c>
      <c r="C33" s="54"/>
    </row>
    <row r="34" spans="1:3" x14ac:dyDescent="0.2">
      <c r="A34" s="55" t="s">
        <v>183</v>
      </c>
      <c r="B34" s="2" t="s">
        <v>184</v>
      </c>
      <c r="C34" s="56">
        <v>0</v>
      </c>
    </row>
    <row r="35" spans="1:3" ht="15" x14ac:dyDescent="0.2">
      <c r="A35" s="67" t="s">
        <v>181</v>
      </c>
      <c r="B35" s="76" t="s">
        <v>147</v>
      </c>
      <c r="C35" s="77">
        <v>0</v>
      </c>
    </row>
    <row r="36" spans="1:3" ht="15" x14ac:dyDescent="0.2">
      <c r="A36" s="53" t="s">
        <v>185</v>
      </c>
      <c r="B36" s="53" t="s">
        <v>186</v>
      </c>
      <c r="C36" s="54"/>
    </row>
    <row r="37" spans="1:3" x14ac:dyDescent="0.2">
      <c r="A37" s="69" t="s">
        <v>187</v>
      </c>
      <c r="B37" s="57" t="s">
        <v>188</v>
      </c>
      <c r="C37" s="58"/>
    </row>
    <row r="38" spans="1:3" x14ac:dyDescent="0.2">
      <c r="A38" s="55" t="s">
        <v>189</v>
      </c>
      <c r="B38" s="2" t="s">
        <v>190</v>
      </c>
      <c r="C38" s="56">
        <v>45736977.530000001</v>
      </c>
    </row>
    <row r="39" spans="1:3" x14ac:dyDescent="0.2">
      <c r="A39" s="55" t="s">
        <v>191</v>
      </c>
      <c r="B39" s="2" t="s">
        <v>192</v>
      </c>
      <c r="C39" s="56">
        <v>111206.77</v>
      </c>
    </row>
    <row r="40" spans="1:3" x14ac:dyDescent="0.2">
      <c r="A40" s="55" t="s">
        <v>193</v>
      </c>
      <c r="B40" s="2" t="s">
        <v>194</v>
      </c>
      <c r="C40" s="56">
        <v>19151.419999999998</v>
      </c>
    </row>
    <row r="41" spans="1:3" x14ac:dyDescent="0.2">
      <c r="A41" s="55" t="s">
        <v>195</v>
      </c>
      <c r="B41" s="2" t="s">
        <v>196</v>
      </c>
      <c r="C41" s="56">
        <v>35146.519999999997</v>
      </c>
    </row>
    <row r="42" spans="1:3" x14ac:dyDescent="0.2">
      <c r="A42" s="63" t="s">
        <v>187</v>
      </c>
      <c r="B42" s="61" t="s">
        <v>53</v>
      </c>
      <c r="C42" s="62">
        <v>45902482.24000001</v>
      </c>
    </row>
    <row r="43" spans="1:3" x14ac:dyDescent="0.2">
      <c r="A43" s="69" t="s">
        <v>197</v>
      </c>
      <c r="B43" s="57" t="s">
        <v>199</v>
      </c>
      <c r="C43" s="58"/>
    </row>
    <row r="44" spans="1:3" x14ac:dyDescent="0.2">
      <c r="A44" s="55" t="s">
        <v>198</v>
      </c>
      <c r="B44" s="2" t="s">
        <v>199</v>
      </c>
      <c r="C44" s="56">
        <v>217928.42</v>
      </c>
    </row>
    <row r="45" spans="1:3" x14ac:dyDescent="0.2">
      <c r="A45" s="69" t="s">
        <v>200</v>
      </c>
      <c r="B45" s="57" t="s">
        <v>201</v>
      </c>
      <c r="C45" s="58"/>
    </row>
    <row r="46" spans="1:3" x14ac:dyDescent="0.2">
      <c r="A46" s="55" t="s">
        <v>202</v>
      </c>
      <c r="B46" s="2" t="s">
        <v>203</v>
      </c>
      <c r="C46" s="56">
        <v>108287.77</v>
      </c>
    </row>
    <row r="47" spans="1:3" x14ac:dyDescent="0.2">
      <c r="A47" s="55" t="s">
        <v>204</v>
      </c>
      <c r="B47" s="2" t="s">
        <v>205</v>
      </c>
      <c r="C47" s="56">
        <v>32458.03</v>
      </c>
    </row>
    <row r="48" spans="1:3" x14ac:dyDescent="0.2">
      <c r="A48" s="55" t="s">
        <v>206</v>
      </c>
      <c r="B48" s="2" t="s">
        <v>207</v>
      </c>
      <c r="C48" s="56">
        <v>146.57</v>
      </c>
    </row>
    <row r="49" spans="1:3" x14ac:dyDescent="0.2">
      <c r="A49" s="55" t="s">
        <v>208</v>
      </c>
      <c r="B49" s="2" t="s">
        <v>209</v>
      </c>
      <c r="C49" s="56">
        <v>26170.65</v>
      </c>
    </row>
    <row r="50" spans="1:3" x14ac:dyDescent="0.2">
      <c r="A50" s="55" t="s">
        <v>210</v>
      </c>
      <c r="B50" s="2" t="s">
        <v>211</v>
      </c>
      <c r="C50" s="56">
        <v>116.5</v>
      </c>
    </row>
    <row r="51" spans="1:3" x14ac:dyDescent="0.2">
      <c r="A51" s="55" t="s">
        <v>212</v>
      </c>
      <c r="B51" s="2" t="s">
        <v>213</v>
      </c>
      <c r="C51" s="56">
        <v>4183.49</v>
      </c>
    </row>
    <row r="52" spans="1:3" x14ac:dyDescent="0.2">
      <c r="A52" s="55" t="s">
        <v>214</v>
      </c>
      <c r="B52" s="2" t="s">
        <v>215</v>
      </c>
      <c r="C52" s="56">
        <v>0</v>
      </c>
    </row>
    <row r="53" spans="1:3" x14ac:dyDescent="0.2">
      <c r="A53" s="63" t="s">
        <v>200</v>
      </c>
      <c r="B53" s="61" t="s">
        <v>53</v>
      </c>
      <c r="C53" s="62">
        <v>171363.00999999998</v>
      </c>
    </row>
    <row r="54" spans="1:3" ht="15" x14ac:dyDescent="0.2">
      <c r="A54" s="51" t="s">
        <v>185</v>
      </c>
      <c r="B54" s="70" t="s">
        <v>147</v>
      </c>
      <c r="C54" s="71">
        <v>46291773.670000017</v>
      </c>
    </row>
    <row r="55" spans="1:3" ht="15" x14ac:dyDescent="0.2">
      <c r="A55" s="53" t="s">
        <v>216</v>
      </c>
      <c r="B55" s="53" t="s">
        <v>217</v>
      </c>
      <c r="C55" s="54"/>
    </row>
    <row r="56" spans="1:3" x14ac:dyDescent="0.2">
      <c r="A56" s="55" t="s">
        <v>218</v>
      </c>
      <c r="B56" s="2" t="s">
        <v>219</v>
      </c>
      <c r="C56" s="56">
        <v>1546371.71</v>
      </c>
    </row>
    <row r="57" spans="1:3" x14ac:dyDescent="0.2">
      <c r="A57" s="55" t="s">
        <v>220</v>
      </c>
      <c r="B57" s="2" t="s">
        <v>221</v>
      </c>
      <c r="C57" s="56">
        <v>18984.03</v>
      </c>
    </row>
    <row r="58" spans="1:3" ht="15" x14ac:dyDescent="0.2">
      <c r="A58" s="51" t="s">
        <v>216</v>
      </c>
      <c r="B58" s="70" t="s">
        <v>147</v>
      </c>
      <c r="C58" s="71">
        <v>1565355.74</v>
      </c>
    </row>
    <row r="59" spans="1:3" ht="30" x14ac:dyDescent="0.2">
      <c r="A59" s="53" t="s">
        <v>222</v>
      </c>
      <c r="B59" s="53" t="s">
        <v>479</v>
      </c>
      <c r="C59" s="54"/>
    </row>
    <row r="60" spans="1:3" x14ac:dyDescent="0.2">
      <c r="A60" s="69" t="s">
        <v>223</v>
      </c>
      <c r="B60" s="57" t="s">
        <v>224</v>
      </c>
      <c r="C60" s="58"/>
    </row>
    <row r="61" spans="1:3" x14ac:dyDescent="0.2">
      <c r="A61" s="55" t="s">
        <v>225</v>
      </c>
      <c r="B61" s="2" t="s">
        <v>226</v>
      </c>
      <c r="C61" s="56">
        <v>12848322.939999999</v>
      </c>
    </row>
    <row r="62" spans="1:3" x14ac:dyDescent="0.2">
      <c r="A62" s="55" t="s">
        <v>227</v>
      </c>
      <c r="B62" s="2" t="s">
        <v>228</v>
      </c>
      <c r="C62" s="56">
        <v>1460671.33</v>
      </c>
    </row>
    <row r="63" spans="1:3" x14ac:dyDescent="0.2">
      <c r="A63" s="55" t="s">
        <v>229</v>
      </c>
      <c r="B63" s="2" t="s">
        <v>230</v>
      </c>
      <c r="C63" s="56">
        <v>580733.65</v>
      </c>
    </row>
    <row r="64" spans="1:3" x14ac:dyDescent="0.2">
      <c r="A64" s="63" t="s">
        <v>223</v>
      </c>
      <c r="B64" s="61" t="s">
        <v>53</v>
      </c>
      <c r="C64" s="62">
        <v>14889727.92</v>
      </c>
    </row>
    <row r="65" spans="1:3" x14ac:dyDescent="0.2">
      <c r="A65" s="69" t="s">
        <v>231</v>
      </c>
      <c r="B65" s="57" t="s">
        <v>232</v>
      </c>
      <c r="C65" s="58"/>
    </row>
    <row r="66" spans="1:3" x14ac:dyDescent="0.2">
      <c r="A66" s="55" t="s">
        <v>233</v>
      </c>
      <c r="B66" s="2" t="s">
        <v>232</v>
      </c>
      <c r="C66" s="56">
        <v>54853.36</v>
      </c>
    </row>
    <row r="67" spans="1:3" x14ac:dyDescent="0.2">
      <c r="A67" s="55" t="s">
        <v>234</v>
      </c>
      <c r="B67" s="2" t="s">
        <v>235</v>
      </c>
      <c r="C67" s="56">
        <v>-118804.92</v>
      </c>
    </row>
    <row r="68" spans="1:3" x14ac:dyDescent="0.2">
      <c r="A68" s="78" t="s">
        <v>231</v>
      </c>
      <c r="B68" s="79" t="s">
        <v>53</v>
      </c>
      <c r="C68" s="80">
        <v>-63951.56</v>
      </c>
    </row>
    <row r="69" spans="1:3" x14ac:dyDescent="0.2">
      <c r="A69" s="63" t="s">
        <v>236</v>
      </c>
      <c r="B69" s="2" t="s">
        <v>237</v>
      </c>
    </row>
    <row r="70" spans="1:3" x14ac:dyDescent="0.2">
      <c r="A70" s="55" t="s">
        <v>238</v>
      </c>
      <c r="B70" s="2" t="s">
        <v>239</v>
      </c>
      <c r="C70" s="56">
        <v>23059.53</v>
      </c>
    </row>
    <row r="71" spans="1:3" x14ac:dyDescent="0.2">
      <c r="A71" s="55" t="s">
        <v>240</v>
      </c>
      <c r="B71" s="2" t="s">
        <v>241</v>
      </c>
      <c r="C71" s="56">
        <v>243852.25</v>
      </c>
    </row>
    <row r="72" spans="1:3" x14ac:dyDescent="0.2">
      <c r="A72" s="63" t="s">
        <v>236</v>
      </c>
      <c r="B72" s="61" t="s">
        <v>53</v>
      </c>
      <c r="C72" s="62">
        <v>266911.78000000003</v>
      </c>
    </row>
    <row r="73" spans="1:3" x14ac:dyDescent="0.2">
      <c r="A73" s="69" t="s">
        <v>242</v>
      </c>
      <c r="B73" s="57" t="s">
        <v>239</v>
      </c>
      <c r="C73" s="58"/>
    </row>
    <row r="74" spans="1:3" x14ac:dyDescent="0.2">
      <c r="A74" s="55" t="s">
        <v>243</v>
      </c>
      <c r="B74" s="2" t="s">
        <v>483</v>
      </c>
      <c r="C74" s="56">
        <v>29455.22</v>
      </c>
    </row>
    <row r="75" spans="1:3" x14ac:dyDescent="0.2">
      <c r="A75" s="55" t="s">
        <v>244</v>
      </c>
      <c r="B75" s="2" t="s">
        <v>480</v>
      </c>
      <c r="C75" s="56">
        <v>17171.830000000002</v>
      </c>
    </row>
    <row r="76" spans="1:3" x14ac:dyDescent="0.2">
      <c r="A76" s="55" t="s">
        <v>245</v>
      </c>
      <c r="B76" s="2" t="s">
        <v>481</v>
      </c>
      <c r="C76" s="56">
        <v>2243671.62</v>
      </c>
    </row>
    <row r="77" spans="1:3" x14ac:dyDescent="0.2">
      <c r="A77" s="55" t="s">
        <v>246</v>
      </c>
      <c r="B77" s="2" t="s">
        <v>484</v>
      </c>
      <c r="C77" s="56">
        <v>186331.08</v>
      </c>
    </row>
    <row r="78" spans="1:3" x14ac:dyDescent="0.2">
      <c r="A78" s="55" t="s">
        <v>247</v>
      </c>
      <c r="B78" s="2" t="s">
        <v>482</v>
      </c>
      <c r="C78" s="56">
        <v>3175</v>
      </c>
    </row>
    <row r="79" spans="1:3" x14ac:dyDescent="0.2">
      <c r="A79" s="63" t="s">
        <v>242</v>
      </c>
      <c r="B79" s="61" t="s">
        <v>53</v>
      </c>
      <c r="C79" s="62">
        <v>2479804.75</v>
      </c>
    </row>
    <row r="80" spans="1:3" x14ac:dyDescent="0.2">
      <c r="A80" s="69" t="s">
        <v>248</v>
      </c>
      <c r="B80" s="57" t="s">
        <v>485</v>
      </c>
      <c r="C80" s="58"/>
    </row>
    <row r="81" spans="1:3" x14ac:dyDescent="0.2">
      <c r="A81" s="55" t="s">
        <v>249</v>
      </c>
      <c r="B81" s="2" t="s">
        <v>486</v>
      </c>
      <c r="C81" s="56">
        <v>2288464.0499999998</v>
      </c>
    </row>
    <row r="82" spans="1:3" x14ac:dyDescent="0.2">
      <c r="A82" s="55" t="s">
        <v>250</v>
      </c>
      <c r="B82" s="2" t="s">
        <v>487</v>
      </c>
      <c r="C82" s="56">
        <v>2003139.85</v>
      </c>
    </row>
    <row r="83" spans="1:3" x14ac:dyDescent="0.2">
      <c r="A83" s="55" t="s">
        <v>251</v>
      </c>
      <c r="B83" s="2" t="s">
        <v>488</v>
      </c>
      <c r="C83" s="56">
        <v>14867146.640000001</v>
      </c>
    </row>
    <row r="84" spans="1:3" ht="25.5" x14ac:dyDescent="0.2">
      <c r="A84" s="55" t="s">
        <v>252</v>
      </c>
      <c r="B84" s="2" t="s">
        <v>489</v>
      </c>
      <c r="C84" s="56">
        <v>1233709.1599999999</v>
      </c>
    </row>
    <row r="85" spans="1:3" x14ac:dyDescent="0.2">
      <c r="A85" s="55" t="s">
        <v>253</v>
      </c>
      <c r="B85" s="2" t="s">
        <v>490</v>
      </c>
      <c r="C85" s="56">
        <v>173798.53</v>
      </c>
    </row>
    <row r="86" spans="1:3" x14ac:dyDescent="0.2">
      <c r="A86" s="63" t="s">
        <v>248</v>
      </c>
      <c r="B86" s="61" t="s">
        <v>53</v>
      </c>
      <c r="C86" s="62">
        <v>20566258.23</v>
      </c>
    </row>
    <row r="87" spans="1:3" x14ac:dyDescent="0.2">
      <c r="A87" s="69" t="s">
        <v>254</v>
      </c>
      <c r="B87" s="57" t="s">
        <v>491</v>
      </c>
      <c r="C87" s="58"/>
    </row>
    <row r="88" spans="1:3" x14ac:dyDescent="0.2">
      <c r="A88" s="55" t="s">
        <v>255</v>
      </c>
      <c r="B88" s="2" t="s">
        <v>492</v>
      </c>
      <c r="C88" s="56">
        <v>825491.16</v>
      </c>
    </row>
    <row r="89" spans="1:3" x14ac:dyDescent="0.2">
      <c r="A89" s="55" t="s">
        <v>256</v>
      </c>
      <c r="B89" s="2" t="s">
        <v>493</v>
      </c>
      <c r="C89" s="56">
        <v>2342232.0299999998</v>
      </c>
    </row>
    <row r="90" spans="1:3" x14ac:dyDescent="0.2">
      <c r="A90" s="55" t="s">
        <v>257</v>
      </c>
      <c r="B90" s="2" t="s">
        <v>494</v>
      </c>
      <c r="C90" s="56">
        <v>54478.32</v>
      </c>
    </row>
    <row r="91" spans="1:3" x14ac:dyDescent="0.2">
      <c r="A91" s="55" t="s">
        <v>258</v>
      </c>
      <c r="B91" s="2" t="s">
        <v>495</v>
      </c>
      <c r="C91" s="56">
        <v>3350657.79</v>
      </c>
    </row>
    <row r="92" spans="1:3" x14ac:dyDescent="0.2">
      <c r="A92" s="55" t="s">
        <v>259</v>
      </c>
      <c r="B92" s="2" t="s">
        <v>496</v>
      </c>
      <c r="C92" s="56">
        <v>2145281.7200000002</v>
      </c>
    </row>
    <row r="93" spans="1:3" x14ac:dyDescent="0.2">
      <c r="A93" s="55" t="s">
        <v>260</v>
      </c>
      <c r="B93" s="2" t="s">
        <v>497</v>
      </c>
      <c r="C93" s="56">
        <v>2599364.87</v>
      </c>
    </row>
    <row r="94" spans="1:3" x14ac:dyDescent="0.2">
      <c r="A94" s="55" t="s">
        <v>261</v>
      </c>
      <c r="B94" s="2" t="s">
        <v>498</v>
      </c>
      <c r="C94" s="56">
        <v>7109.45</v>
      </c>
    </row>
    <row r="95" spans="1:3" x14ac:dyDescent="0.2">
      <c r="A95" s="55" t="s">
        <v>262</v>
      </c>
      <c r="B95" s="2" t="s">
        <v>499</v>
      </c>
      <c r="C95" s="56">
        <v>14088.51</v>
      </c>
    </row>
    <row r="96" spans="1:3" x14ac:dyDescent="0.2">
      <c r="A96" s="55" t="s">
        <v>263</v>
      </c>
      <c r="B96" s="2" t="s">
        <v>500</v>
      </c>
      <c r="C96" s="56">
        <v>0</v>
      </c>
    </row>
    <row r="97" spans="1:3" x14ac:dyDescent="0.2">
      <c r="A97" s="55" t="s">
        <v>264</v>
      </c>
      <c r="B97" s="2" t="s">
        <v>501</v>
      </c>
      <c r="C97" s="56">
        <v>59671.41</v>
      </c>
    </row>
    <row r="98" spans="1:3" x14ac:dyDescent="0.2">
      <c r="A98" s="63" t="s">
        <v>254</v>
      </c>
      <c r="B98" s="61" t="s">
        <v>53</v>
      </c>
      <c r="C98" s="62">
        <v>11398375.26</v>
      </c>
    </row>
    <row r="99" spans="1:3" x14ac:dyDescent="0.2">
      <c r="A99" s="73" t="s">
        <v>265</v>
      </c>
      <c r="B99" s="65" t="s">
        <v>266</v>
      </c>
      <c r="C99" s="74">
        <v>3893.68</v>
      </c>
    </row>
    <row r="100" spans="1:3" x14ac:dyDescent="0.2">
      <c r="A100" s="63" t="s">
        <v>267</v>
      </c>
      <c r="B100" s="2" t="s">
        <v>268</v>
      </c>
    </row>
    <row r="101" spans="1:3" x14ac:dyDescent="0.2">
      <c r="A101" s="55" t="s">
        <v>269</v>
      </c>
      <c r="B101" s="2" t="s">
        <v>270</v>
      </c>
      <c r="C101" s="56">
        <v>3741042.61</v>
      </c>
    </row>
    <row r="102" spans="1:3" x14ac:dyDescent="0.2">
      <c r="A102" s="55" t="s">
        <v>271</v>
      </c>
      <c r="B102" s="2" t="s">
        <v>272</v>
      </c>
      <c r="C102" s="56">
        <v>3724334.03</v>
      </c>
    </row>
    <row r="103" spans="1:3" x14ac:dyDescent="0.2">
      <c r="A103" s="55" t="s">
        <v>273</v>
      </c>
      <c r="B103" s="2" t="s">
        <v>274</v>
      </c>
      <c r="C103" s="56">
        <v>935.2</v>
      </c>
    </row>
    <row r="104" spans="1:3" x14ac:dyDescent="0.2">
      <c r="A104" s="55" t="s">
        <v>275</v>
      </c>
      <c r="B104" s="2" t="s">
        <v>276</v>
      </c>
      <c r="C104" s="56">
        <v>50761.94</v>
      </c>
    </row>
    <row r="105" spans="1:3" x14ac:dyDescent="0.2">
      <c r="A105" s="63" t="s">
        <v>267</v>
      </c>
      <c r="B105" s="61" t="s">
        <v>53</v>
      </c>
      <c r="C105" s="62">
        <v>7517073.7800000003</v>
      </c>
    </row>
    <row r="106" spans="1:3" ht="15" x14ac:dyDescent="0.2">
      <c r="A106" s="51" t="s">
        <v>222</v>
      </c>
      <c r="B106" s="70" t="s">
        <v>147</v>
      </c>
      <c r="C106" s="71">
        <v>57058093.839999989</v>
      </c>
    </row>
    <row r="107" spans="1:3" ht="15" x14ac:dyDescent="0.2">
      <c r="A107" s="53" t="s">
        <v>277</v>
      </c>
      <c r="B107" s="53" t="s">
        <v>278</v>
      </c>
      <c r="C107" s="54"/>
    </row>
    <row r="108" spans="1:3" x14ac:dyDescent="0.2">
      <c r="A108" s="69" t="s">
        <v>279</v>
      </c>
      <c r="B108" s="57" t="s">
        <v>280</v>
      </c>
      <c r="C108" s="58"/>
    </row>
    <row r="109" spans="1:3" ht="25.5" x14ac:dyDescent="0.2">
      <c r="A109" s="55" t="s">
        <v>281</v>
      </c>
      <c r="B109" s="2" t="s">
        <v>502</v>
      </c>
      <c r="C109" s="56">
        <v>0</v>
      </c>
    </row>
    <row r="110" spans="1:3" x14ac:dyDescent="0.2">
      <c r="A110" s="55" t="s">
        <v>282</v>
      </c>
      <c r="B110" s="2" t="s">
        <v>283</v>
      </c>
      <c r="C110" s="56">
        <v>0</v>
      </c>
    </row>
    <row r="111" spans="1:3" x14ac:dyDescent="0.2">
      <c r="A111" s="63" t="s">
        <v>279</v>
      </c>
      <c r="B111" s="61" t="s">
        <v>53</v>
      </c>
      <c r="C111" s="62">
        <v>0</v>
      </c>
    </row>
    <row r="112" spans="1:3" x14ac:dyDescent="0.2">
      <c r="A112" s="69" t="s">
        <v>284</v>
      </c>
      <c r="B112" s="57" t="s">
        <v>285</v>
      </c>
      <c r="C112" s="58"/>
    </row>
    <row r="113" spans="1:3" x14ac:dyDescent="0.2">
      <c r="A113" s="55" t="s">
        <v>286</v>
      </c>
      <c r="B113" s="2" t="s">
        <v>287</v>
      </c>
      <c r="C113" s="56">
        <v>0</v>
      </c>
    </row>
    <row r="114" spans="1:3" ht="25.5" x14ac:dyDescent="0.2">
      <c r="A114" s="55" t="s">
        <v>288</v>
      </c>
      <c r="B114" s="2" t="s">
        <v>289</v>
      </c>
      <c r="C114" s="56">
        <v>0</v>
      </c>
    </row>
    <row r="115" spans="1:3" x14ac:dyDescent="0.2">
      <c r="A115" s="63" t="s">
        <v>284</v>
      </c>
      <c r="B115" s="61" t="s">
        <v>53</v>
      </c>
      <c r="C115" s="62">
        <v>0</v>
      </c>
    </row>
    <row r="116" spans="1:3" x14ac:dyDescent="0.2">
      <c r="A116" s="69" t="s">
        <v>290</v>
      </c>
      <c r="B116" s="57" t="s">
        <v>91</v>
      </c>
      <c r="C116" s="58"/>
    </row>
    <row r="117" spans="1:3" x14ac:dyDescent="0.2">
      <c r="A117" s="55" t="s">
        <v>291</v>
      </c>
      <c r="B117" s="2" t="s">
        <v>503</v>
      </c>
      <c r="C117" s="56">
        <v>0</v>
      </c>
    </row>
    <row r="118" spans="1:3" x14ac:dyDescent="0.2">
      <c r="A118" s="69" t="s">
        <v>292</v>
      </c>
      <c r="B118" s="57" t="s">
        <v>91</v>
      </c>
      <c r="C118" s="58"/>
    </row>
    <row r="119" spans="1:3" x14ac:dyDescent="0.2">
      <c r="A119" s="55" t="s">
        <v>293</v>
      </c>
      <c r="B119" s="2" t="s">
        <v>504</v>
      </c>
      <c r="C119" s="56">
        <v>0</v>
      </c>
    </row>
    <row r="120" spans="1:3" x14ac:dyDescent="0.2">
      <c r="A120" s="69" t="s">
        <v>294</v>
      </c>
      <c r="B120" s="57" t="s">
        <v>91</v>
      </c>
      <c r="C120" s="58"/>
    </row>
    <row r="121" spans="1:3" x14ac:dyDescent="0.2">
      <c r="A121" s="55" t="s">
        <v>295</v>
      </c>
      <c r="B121" s="2" t="s">
        <v>296</v>
      </c>
      <c r="C121" s="56">
        <v>552691.55000000005</v>
      </c>
    </row>
    <row r="122" spans="1:3" x14ac:dyDescent="0.2">
      <c r="A122" s="69" t="s">
        <v>297</v>
      </c>
      <c r="B122" s="57" t="s">
        <v>91</v>
      </c>
      <c r="C122" s="58"/>
    </row>
    <row r="123" spans="1:3" x14ac:dyDescent="0.2">
      <c r="A123" s="55" t="s">
        <v>298</v>
      </c>
      <c r="B123" s="2" t="s">
        <v>299</v>
      </c>
      <c r="C123" s="56">
        <v>0</v>
      </c>
    </row>
    <row r="124" spans="1:3" x14ac:dyDescent="0.2">
      <c r="A124" s="55" t="s">
        <v>300</v>
      </c>
      <c r="B124" s="2" t="s">
        <v>301</v>
      </c>
      <c r="C124" s="56">
        <v>0</v>
      </c>
    </row>
    <row r="125" spans="1:3" x14ac:dyDescent="0.2">
      <c r="A125" s="63" t="s">
        <v>297</v>
      </c>
      <c r="B125" s="61" t="s">
        <v>53</v>
      </c>
      <c r="C125" s="62">
        <v>0</v>
      </c>
    </row>
    <row r="126" spans="1:3" ht="15" x14ac:dyDescent="0.2">
      <c r="A126" s="51" t="s">
        <v>277</v>
      </c>
      <c r="B126" s="70" t="s">
        <v>147</v>
      </c>
      <c r="C126" s="71">
        <v>552691.55000000005</v>
      </c>
    </row>
    <row r="127" spans="1:3" ht="15" x14ac:dyDescent="0.2">
      <c r="A127" s="53" t="s">
        <v>302</v>
      </c>
      <c r="B127" s="53" t="s">
        <v>303</v>
      </c>
      <c r="C127" s="54"/>
    </row>
    <row r="128" spans="1:3" x14ac:dyDescent="0.2">
      <c r="A128" s="69" t="s">
        <v>304</v>
      </c>
      <c r="B128" s="57" t="s">
        <v>305</v>
      </c>
      <c r="C128" s="58"/>
    </row>
    <row r="129" spans="1:3" x14ac:dyDescent="0.2">
      <c r="A129" s="55" t="s">
        <v>306</v>
      </c>
      <c r="B129" s="2" t="s">
        <v>307</v>
      </c>
      <c r="C129" s="56">
        <v>349573.6</v>
      </c>
    </row>
    <row r="130" spans="1:3" x14ac:dyDescent="0.2">
      <c r="A130" s="55" t="s">
        <v>308</v>
      </c>
      <c r="B130" s="2" t="s">
        <v>309</v>
      </c>
      <c r="C130" s="56">
        <v>654024.49</v>
      </c>
    </row>
    <row r="131" spans="1:3" x14ac:dyDescent="0.2">
      <c r="A131" s="78" t="s">
        <v>304</v>
      </c>
      <c r="B131" s="79" t="s">
        <v>53</v>
      </c>
      <c r="C131" s="80">
        <v>1003598.09</v>
      </c>
    </row>
    <row r="132" spans="1:3" x14ac:dyDescent="0.2">
      <c r="A132" s="63" t="s">
        <v>310</v>
      </c>
      <c r="B132" s="2" t="s">
        <v>311</v>
      </c>
    </row>
    <row r="133" spans="1:3" x14ac:dyDescent="0.2">
      <c r="A133" s="55" t="s">
        <v>312</v>
      </c>
      <c r="B133" s="2" t="s">
        <v>313</v>
      </c>
      <c r="C133" s="56">
        <v>21484.33</v>
      </c>
    </row>
    <row r="134" spans="1:3" x14ac:dyDescent="0.2">
      <c r="A134" s="55" t="s">
        <v>314</v>
      </c>
      <c r="B134" s="2" t="s">
        <v>315</v>
      </c>
      <c r="C134" s="56">
        <v>2196</v>
      </c>
    </row>
    <row r="135" spans="1:3" x14ac:dyDescent="0.2">
      <c r="A135" s="55" t="s">
        <v>316</v>
      </c>
      <c r="B135" s="2" t="s">
        <v>317</v>
      </c>
      <c r="C135" s="56">
        <v>160802.10999999999</v>
      </c>
    </row>
    <row r="136" spans="1:3" x14ac:dyDescent="0.2">
      <c r="A136" s="78" t="s">
        <v>310</v>
      </c>
      <c r="B136" s="79" t="s">
        <v>53</v>
      </c>
      <c r="C136" s="80">
        <v>184482.44</v>
      </c>
    </row>
    <row r="137" spans="1:3" x14ac:dyDescent="0.2">
      <c r="A137" s="63" t="s">
        <v>318</v>
      </c>
      <c r="B137" s="2" t="s">
        <v>319</v>
      </c>
    </row>
    <row r="138" spans="1:3" x14ac:dyDescent="0.2">
      <c r="A138" s="55" t="s">
        <v>320</v>
      </c>
      <c r="B138" s="2" t="s">
        <v>321</v>
      </c>
      <c r="C138" s="56">
        <v>6939.01</v>
      </c>
    </row>
    <row r="139" spans="1:3" x14ac:dyDescent="0.2">
      <c r="A139" s="55" t="s">
        <v>322</v>
      </c>
      <c r="B139" s="2" t="s">
        <v>323</v>
      </c>
      <c r="C139" s="56">
        <v>-101337.31</v>
      </c>
    </row>
    <row r="140" spans="1:3" x14ac:dyDescent="0.2">
      <c r="A140" s="63" t="s">
        <v>318</v>
      </c>
      <c r="B140" s="61" t="s">
        <v>53</v>
      </c>
      <c r="C140" s="62">
        <v>-94398.3</v>
      </c>
    </row>
    <row r="141" spans="1:3" x14ac:dyDescent="0.2">
      <c r="A141" s="69" t="s">
        <v>324</v>
      </c>
      <c r="B141" s="57" t="s">
        <v>325</v>
      </c>
      <c r="C141" s="58"/>
    </row>
    <row r="142" spans="1:3" x14ac:dyDescent="0.2">
      <c r="A142" s="55" t="s">
        <v>326</v>
      </c>
      <c r="B142" s="2" t="s">
        <v>327</v>
      </c>
      <c r="C142" s="56">
        <v>16994.45</v>
      </c>
    </row>
    <row r="143" spans="1:3" x14ac:dyDescent="0.2">
      <c r="A143" s="55" t="s">
        <v>328</v>
      </c>
      <c r="B143" s="2" t="s">
        <v>329</v>
      </c>
      <c r="C143" s="56">
        <v>-36700</v>
      </c>
    </row>
    <row r="144" spans="1:3" x14ac:dyDescent="0.2">
      <c r="A144" s="63" t="s">
        <v>324</v>
      </c>
      <c r="B144" s="61" t="s">
        <v>53</v>
      </c>
      <c r="C144" s="62">
        <v>-19705.55</v>
      </c>
    </row>
    <row r="145" spans="1:3" x14ac:dyDescent="0.2">
      <c r="A145" s="69" t="s">
        <v>330</v>
      </c>
      <c r="B145" s="57" t="s">
        <v>331</v>
      </c>
      <c r="C145" s="58"/>
    </row>
    <row r="146" spans="1:3" x14ac:dyDescent="0.2">
      <c r="A146" s="55" t="s">
        <v>332</v>
      </c>
      <c r="B146" s="2" t="s">
        <v>333</v>
      </c>
      <c r="C146" s="56">
        <v>0</v>
      </c>
    </row>
    <row r="147" spans="1:3" ht="15" x14ac:dyDescent="0.2">
      <c r="A147" s="51" t="s">
        <v>302</v>
      </c>
      <c r="B147" s="70" t="s">
        <v>147</v>
      </c>
      <c r="C147" s="71">
        <v>1073976.6799999997</v>
      </c>
    </row>
    <row r="148" spans="1:3" ht="15" x14ac:dyDescent="0.2">
      <c r="A148" s="53" t="s">
        <v>334</v>
      </c>
      <c r="B148" s="53" t="s">
        <v>335</v>
      </c>
      <c r="C148" s="54"/>
    </row>
    <row r="149" spans="1:3" x14ac:dyDescent="0.2">
      <c r="A149" s="55" t="s">
        <v>336</v>
      </c>
      <c r="B149" s="2" t="s">
        <v>337</v>
      </c>
      <c r="C149" s="56">
        <v>2224180.9</v>
      </c>
    </row>
    <row r="150" spans="1:3" x14ac:dyDescent="0.2">
      <c r="A150" s="55" t="s">
        <v>338</v>
      </c>
      <c r="B150" s="2" t="s">
        <v>339</v>
      </c>
      <c r="C150" s="56">
        <v>5681395.1600000001</v>
      </c>
    </row>
    <row r="151" spans="1:3" x14ac:dyDescent="0.2">
      <c r="A151" s="55" t="s">
        <v>340</v>
      </c>
      <c r="B151" s="2" t="s">
        <v>341</v>
      </c>
      <c r="C151" s="56">
        <v>4935402.13</v>
      </c>
    </row>
    <row r="152" spans="1:3" x14ac:dyDescent="0.2">
      <c r="A152" s="55" t="s">
        <v>342</v>
      </c>
      <c r="B152" s="2" t="s">
        <v>343</v>
      </c>
      <c r="C152" s="56">
        <v>1392823.18</v>
      </c>
    </row>
    <row r="153" spans="1:3" ht="15" x14ac:dyDescent="0.2">
      <c r="A153" s="51" t="s">
        <v>334</v>
      </c>
      <c r="B153" s="70" t="s">
        <v>147</v>
      </c>
      <c r="C153" s="71">
        <v>14233801.370000001</v>
      </c>
    </row>
    <row r="154" spans="1:3" ht="15" x14ac:dyDescent="0.2">
      <c r="A154" s="53" t="s">
        <v>344</v>
      </c>
      <c r="B154" s="53" t="s">
        <v>345</v>
      </c>
      <c r="C154" s="54"/>
    </row>
    <row r="155" spans="1:3" x14ac:dyDescent="0.2">
      <c r="A155" s="69" t="s">
        <v>346</v>
      </c>
      <c r="B155" s="57" t="s">
        <v>345</v>
      </c>
      <c r="C155" s="58"/>
    </row>
    <row r="156" spans="1:3" x14ac:dyDescent="0.2">
      <c r="A156" s="55" t="s">
        <v>347</v>
      </c>
      <c r="B156" s="2" t="s">
        <v>348</v>
      </c>
      <c r="C156" s="56">
        <v>9639437.7300000004</v>
      </c>
    </row>
    <row r="157" spans="1:3" x14ac:dyDescent="0.2">
      <c r="A157" s="55" t="s">
        <v>349</v>
      </c>
      <c r="B157" s="2" t="s">
        <v>350</v>
      </c>
      <c r="C157" s="56">
        <v>28225.03</v>
      </c>
    </row>
    <row r="158" spans="1:3" x14ac:dyDescent="0.2">
      <c r="A158" s="55" t="s">
        <v>351</v>
      </c>
      <c r="B158" s="2" t="s">
        <v>352</v>
      </c>
      <c r="C158" s="56">
        <v>27394.78</v>
      </c>
    </row>
    <row r="159" spans="1:3" x14ac:dyDescent="0.2">
      <c r="A159" s="55" t="s">
        <v>353</v>
      </c>
      <c r="B159" s="2" t="s">
        <v>354</v>
      </c>
      <c r="C159" s="56">
        <v>53348.02</v>
      </c>
    </row>
    <row r="160" spans="1:3" x14ac:dyDescent="0.2">
      <c r="A160" s="55" t="s">
        <v>355</v>
      </c>
      <c r="B160" s="2" t="s">
        <v>356</v>
      </c>
      <c r="C160" s="56">
        <v>0</v>
      </c>
    </row>
    <row r="161" spans="1:3" x14ac:dyDescent="0.2">
      <c r="A161" s="55" t="s">
        <v>357</v>
      </c>
      <c r="B161" s="2" t="s">
        <v>358</v>
      </c>
      <c r="C161" s="56">
        <v>0</v>
      </c>
    </row>
    <row r="162" spans="1:3" ht="15" x14ac:dyDescent="0.2">
      <c r="A162" s="51" t="s">
        <v>344</v>
      </c>
      <c r="B162" s="70" t="s">
        <v>147</v>
      </c>
      <c r="C162" s="71">
        <v>9748405.5599999987</v>
      </c>
    </row>
    <row r="163" spans="1:3" ht="15" x14ac:dyDescent="0.2">
      <c r="A163" s="53" t="s">
        <v>359</v>
      </c>
      <c r="B163" s="53" t="s">
        <v>360</v>
      </c>
      <c r="C163" s="54"/>
    </row>
    <row r="164" spans="1:3" x14ac:dyDescent="0.2">
      <c r="A164" s="69" t="s">
        <v>361</v>
      </c>
      <c r="B164" s="57" t="s">
        <v>362</v>
      </c>
      <c r="C164" s="58"/>
    </row>
    <row r="165" spans="1:3" x14ac:dyDescent="0.2">
      <c r="A165" s="55" t="s">
        <v>363</v>
      </c>
      <c r="B165" s="2" t="s">
        <v>364</v>
      </c>
      <c r="C165" s="56">
        <v>57373</v>
      </c>
    </row>
    <row r="166" spans="1:3" x14ac:dyDescent="0.2">
      <c r="A166" s="55" t="s">
        <v>365</v>
      </c>
      <c r="B166" s="2" t="s">
        <v>366</v>
      </c>
      <c r="C166" s="56">
        <v>8058890.1799999997</v>
      </c>
    </row>
    <row r="167" spans="1:3" x14ac:dyDescent="0.2">
      <c r="A167" s="78" t="s">
        <v>361</v>
      </c>
      <c r="B167" s="79" t="s">
        <v>53</v>
      </c>
      <c r="C167" s="80">
        <v>8116263.1799999997</v>
      </c>
    </row>
    <row r="168" spans="1:3" x14ac:dyDescent="0.2">
      <c r="A168" s="63" t="s">
        <v>367</v>
      </c>
      <c r="B168" s="2" t="s">
        <v>91</v>
      </c>
    </row>
    <row r="169" spans="1:3" x14ac:dyDescent="0.2">
      <c r="A169" s="55" t="s">
        <v>368</v>
      </c>
      <c r="B169" s="2" t="s">
        <v>369</v>
      </c>
      <c r="C169" s="56">
        <v>33642324.329999998</v>
      </c>
    </row>
    <row r="170" spans="1:3" x14ac:dyDescent="0.2">
      <c r="A170" s="69" t="s">
        <v>370</v>
      </c>
      <c r="B170" s="57" t="s">
        <v>91</v>
      </c>
      <c r="C170" s="58"/>
    </row>
    <row r="171" spans="1:3" x14ac:dyDescent="0.2">
      <c r="A171" s="55" t="s">
        <v>371</v>
      </c>
      <c r="B171" s="2" t="s">
        <v>372</v>
      </c>
      <c r="C171" s="56">
        <v>50838492.329999998</v>
      </c>
    </row>
    <row r="172" spans="1:3" x14ac:dyDescent="0.2">
      <c r="A172" s="69" t="s">
        <v>373</v>
      </c>
      <c r="B172" s="57" t="s">
        <v>91</v>
      </c>
      <c r="C172" s="58"/>
    </row>
    <row r="173" spans="1:3" x14ac:dyDescent="0.2">
      <c r="A173" s="73" t="s">
        <v>374</v>
      </c>
      <c r="B173" s="65" t="s">
        <v>375</v>
      </c>
      <c r="C173" s="74">
        <v>35036308.310000002</v>
      </c>
    </row>
    <row r="174" spans="1:3" x14ac:dyDescent="0.2">
      <c r="A174" s="63" t="s">
        <v>376</v>
      </c>
      <c r="B174" s="2" t="s">
        <v>91</v>
      </c>
    </row>
    <row r="175" spans="1:3" x14ac:dyDescent="0.2">
      <c r="A175" s="55" t="s">
        <v>377</v>
      </c>
      <c r="B175" s="2" t="s">
        <v>378</v>
      </c>
      <c r="C175" s="56">
        <v>2952</v>
      </c>
    </row>
    <row r="176" spans="1:3" x14ac:dyDescent="0.2">
      <c r="A176" s="69" t="s">
        <v>379</v>
      </c>
      <c r="B176" s="57" t="s">
        <v>91</v>
      </c>
      <c r="C176" s="58"/>
    </row>
    <row r="177" spans="1:3" x14ac:dyDescent="0.2">
      <c r="A177" s="55" t="s">
        <v>380</v>
      </c>
      <c r="B177" s="2" t="s">
        <v>381</v>
      </c>
      <c r="C177" s="56">
        <v>1055828.6599999999</v>
      </c>
    </row>
    <row r="178" spans="1:3" ht="15" x14ac:dyDescent="0.2">
      <c r="A178" s="51" t="s">
        <v>359</v>
      </c>
      <c r="B178" s="70" t="s">
        <v>147</v>
      </c>
      <c r="C178" s="71">
        <v>128692168.81</v>
      </c>
    </row>
    <row r="179" spans="1:3" ht="15" x14ac:dyDescent="0.2">
      <c r="A179" s="53" t="s">
        <v>382</v>
      </c>
      <c r="B179" s="53" t="s">
        <v>91</v>
      </c>
      <c r="C179" s="54"/>
    </row>
    <row r="180" spans="1:3" x14ac:dyDescent="0.2">
      <c r="A180" s="69" t="s">
        <v>383</v>
      </c>
      <c r="B180" s="57" t="s">
        <v>91</v>
      </c>
      <c r="C180" s="58"/>
    </row>
    <row r="181" spans="1:3" x14ac:dyDescent="0.2">
      <c r="A181" s="55" t="s">
        <v>384</v>
      </c>
      <c r="B181" s="2" t="s">
        <v>385</v>
      </c>
      <c r="C181" s="56">
        <v>0</v>
      </c>
    </row>
    <row r="182" spans="1:3" ht="15" x14ac:dyDescent="0.2">
      <c r="A182" s="51" t="s">
        <v>382</v>
      </c>
      <c r="B182" s="70" t="s">
        <v>147</v>
      </c>
      <c r="C182" s="71">
        <v>0</v>
      </c>
    </row>
    <row r="183" spans="1:3" ht="15" x14ac:dyDescent="0.2">
      <c r="A183" s="53" t="s">
        <v>386</v>
      </c>
      <c r="B183" s="53" t="s">
        <v>387</v>
      </c>
      <c r="C183" s="54"/>
    </row>
    <row r="184" spans="1:3" x14ac:dyDescent="0.2">
      <c r="A184" s="55" t="s">
        <v>388</v>
      </c>
      <c r="B184" s="2" t="s">
        <v>389</v>
      </c>
      <c r="C184" s="56">
        <v>1232</v>
      </c>
    </row>
    <row r="185" spans="1:3" x14ac:dyDescent="0.2">
      <c r="A185" s="55" t="s">
        <v>390</v>
      </c>
      <c r="B185" s="2" t="s">
        <v>391</v>
      </c>
      <c r="C185" s="56">
        <v>0</v>
      </c>
    </row>
    <row r="186" spans="1:3" x14ac:dyDescent="0.2">
      <c r="A186" s="55" t="s">
        <v>392</v>
      </c>
      <c r="B186" s="2" t="s">
        <v>393</v>
      </c>
      <c r="C186" s="56">
        <v>26462.09</v>
      </c>
    </row>
    <row r="187" spans="1:3" x14ac:dyDescent="0.2">
      <c r="A187" s="55" t="s">
        <v>394</v>
      </c>
      <c r="B187" s="2" t="s">
        <v>395</v>
      </c>
      <c r="C187" s="56">
        <v>0</v>
      </c>
    </row>
    <row r="188" spans="1:3" x14ac:dyDescent="0.2">
      <c r="A188" s="55" t="s">
        <v>396</v>
      </c>
      <c r="B188" s="2" t="s">
        <v>397</v>
      </c>
      <c r="C188" s="56">
        <v>0</v>
      </c>
    </row>
    <row r="189" spans="1:3" ht="15" x14ac:dyDescent="0.2">
      <c r="A189" s="51" t="s">
        <v>386</v>
      </c>
      <c r="B189" s="70" t="s">
        <v>147</v>
      </c>
      <c r="C189" s="71">
        <v>27694.09</v>
      </c>
    </row>
    <row r="190" spans="1:3" ht="15" x14ac:dyDescent="0.2">
      <c r="A190" s="53" t="s">
        <v>398</v>
      </c>
      <c r="B190" s="53" t="s">
        <v>399</v>
      </c>
      <c r="C190" s="54"/>
    </row>
    <row r="191" spans="1:3" x14ac:dyDescent="0.2">
      <c r="A191" s="55" t="s">
        <v>400</v>
      </c>
      <c r="B191" s="2" t="s">
        <v>399</v>
      </c>
      <c r="C191" s="56">
        <v>1418328.95</v>
      </c>
    </row>
    <row r="192" spans="1:3" ht="15" x14ac:dyDescent="0.2">
      <c r="A192" s="51" t="s">
        <v>398</v>
      </c>
      <c r="B192" s="70" t="s">
        <v>147</v>
      </c>
      <c r="C192" s="71">
        <v>1418328.95</v>
      </c>
    </row>
    <row r="193" spans="1:3" ht="15" x14ac:dyDescent="0.2">
      <c r="A193" s="53" t="s">
        <v>401</v>
      </c>
      <c r="B193" s="53" t="s">
        <v>402</v>
      </c>
      <c r="C193" s="54"/>
    </row>
    <row r="194" spans="1:3" x14ac:dyDescent="0.2">
      <c r="A194" s="55" t="s">
        <v>403</v>
      </c>
      <c r="B194" s="2" t="s">
        <v>404</v>
      </c>
      <c r="C194" s="56">
        <v>0</v>
      </c>
    </row>
    <row r="195" spans="1:3" ht="15" x14ac:dyDescent="0.2">
      <c r="A195" s="51" t="s">
        <v>401</v>
      </c>
      <c r="B195" s="70" t="s">
        <v>147</v>
      </c>
      <c r="C195" s="71">
        <v>0</v>
      </c>
    </row>
    <row r="196" spans="1:3" ht="15" x14ac:dyDescent="0.2">
      <c r="A196" s="53" t="s">
        <v>405</v>
      </c>
      <c r="B196" s="53" t="s">
        <v>406</v>
      </c>
      <c r="C196" s="54"/>
    </row>
    <row r="197" spans="1:3" x14ac:dyDescent="0.2">
      <c r="A197" s="55" t="s">
        <v>407</v>
      </c>
      <c r="B197" s="2" t="s">
        <v>406</v>
      </c>
      <c r="C197" s="56">
        <v>6520.42</v>
      </c>
    </row>
    <row r="198" spans="1:3" ht="15" x14ac:dyDescent="0.2">
      <c r="A198" s="51" t="s">
        <v>405</v>
      </c>
      <c r="B198" s="70" t="s">
        <v>147</v>
      </c>
      <c r="C198" s="71">
        <v>6520.42</v>
      </c>
    </row>
    <row r="199" spans="1:3" ht="15" x14ac:dyDescent="0.2">
      <c r="A199" s="53" t="s">
        <v>408</v>
      </c>
      <c r="B199" s="53" t="s">
        <v>409</v>
      </c>
      <c r="C199" s="54"/>
    </row>
    <row r="200" spans="1:3" x14ac:dyDescent="0.2">
      <c r="A200" s="55" t="s">
        <v>410</v>
      </c>
      <c r="B200" s="2" t="s">
        <v>411</v>
      </c>
      <c r="C200" s="56">
        <v>12973</v>
      </c>
    </row>
    <row r="201" spans="1:3" ht="15" x14ac:dyDescent="0.2">
      <c r="A201" s="67" t="s">
        <v>408</v>
      </c>
      <c r="B201" s="76" t="s">
        <v>147</v>
      </c>
      <c r="C201" s="77">
        <v>12973</v>
      </c>
    </row>
    <row r="202" spans="1:3" ht="15" x14ac:dyDescent="0.2">
      <c r="A202" s="53" t="s">
        <v>412</v>
      </c>
      <c r="B202" s="53" t="s">
        <v>413</v>
      </c>
      <c r="C202" s="54"/>
    </row>
    <row r="203" spans="1:3" x14ac:dyDescent="0.2">
      <c r="A203" s="55" t="s">
        <v>414</v>
      </c>
      <c r="B203" s="2" t="s">
        <v>413</v>
      </c>
      <c r="C203" s="56">
        <v>0</v>
      </c>
    </row>
    <row r="204" spans="1:3" ht="15" x14ac:dyDescent="0.2">
      <c r="A204" s="51" t="s">
        <v>412</v>
      </c>
      <c r="B204" s="70" t="s">
        <v>147</v>
      </c>
      <c r="C204" s="71">
        <v>0</v>
      </c>
    </row>
    <row r="205" spans="1:3" ht="15" x14ac:dyDescent="0.2">
      <c r="A205" s="53" t="s">
        <v>415</v>
      </c>
      <c r="B205" s="53" t="s">
        <v>91</v>
      </c>
      <c r="C205" s="54"/>
    </row>
    <row r="206" spans="1:3" x14ac:dyDescent="0.2">
      <c r="A206" s="55" t="s">
        <v>416</v>
      </c>
      <c r="B206" s="2" t="s">
        <v>417</v>
      </c>
      <c r="C206" s="56">
        <v>558730149.75</v>
      </c>
    </row>
    <row r="207" spans="1:3" ht="15" x14ac:dyDescent="0.2">
      <c r="A207" s="67" t="s">
        <v>415</v>
      </c>
      <c r="B207" s="76" t="s">
        <v>147</v>
      </c>
      <c r="C207" s="77">
        <v>558730149.75</v>
      </c>
    </row>
    <row r="208" spans="1:3" ht="15" x14ac:dyDescent="0.2">
      <c r="A208" s="53" t="s">
        <v>418</v>
      </c>
      <c r="B208" s="53" t="s">
        <v>419</v>
      </c>
      <c r="C208" s="54"/>
    </row>
    <row r="209" spans="1:3" x14ac:dyDescent="0.2">
      <c r="A209" s="55" t="s">
        <v>420</v>
      </c>
      <c r="B209" s="2" t="s">
        <v>421</v>
      </c>
      <c r="C209" s="56">
        <v>0</v>
      </c>
    </row>
    <row r="210" spans="1:3" x14ac:dyDescent="0.2">
      <c r="A210" s="55" t="s">
        <v>422</v>
      </c>
      <c r="B210" s="2" t="s">
        <v>423</v>
      </c>
      <c r="C210" s="56">
        <v>0</v>
      </c>
    </row>
    <row r="211" spans="1:3" ht="15" x14ac:dyDescent="0.2">
      <c r="A211" s="51" t="s">
        <v>418</v>
      </c>
      <c r="B211" s="70" t="s">
        <v>147</v>
      </c>
      <c r="C211" s="71">
        <v>0</v>
      </c>
    </row>
    <row r="212" spans="1:3" ht="15" x14ac:dyDescent="0.2">
      <c r="A212" s="53" t="s">
        <v>424</v>
      </c>
      <c r="B212" s="53" t="s">
        <v>425</v>
      </c>
      <c r="C212" s="54"/>
    </row>
    <row r="213" spans="1:3" x14ac:dyDescent="0.2">
      <c r="A213" s="55" t="s">
        <v>426</v>
      </c>
      <c r="B213" s="2" t="s">
        <v>427</v>
      </c>
      <c r="C213" s="56">
        <v>0</v>
      </c>
    </row>
    <row r="214" spans="1:3" x14ac:dyDescent="0.2">
      <c r="A214" s="55" t="s">
        <v>428</v>
      </c>
      <c r="B214" s="2" t="s">
        <v>429</v>
      </c>
      <c r="C214" s="56">
        <v>0</v>
      </c>
    </row>
    <row r="215" spans="1:3" ht="15" x14ac:dyDescent="0.2">
      <c r="A215" s="51" t="s">
        <v>424</v>
      </c>
      <c r="B215" s="70" t="s">
        <v>147</v>
      </c>
      <c r="C215" s="71">
        <v>0</v>
      </c>
    </row>
    <row r="216" spans="1:3" ht="15" x14ac:dyDescent="0.2">
      <c r="A216" s="53" t="s">
        <v>430</v>
      </c>
      <c r="B216" s="53" t="s">
        <v>119</v>
      </c>
      <c r="C216" s="54"/>
    </row>
    <row r="217" spans="1:3" x14ac:dyDescent="0.2">
      <c r="A217" s="55" t="s">
        <v>431</v>
      </c>
      <c r="B217" s="2" t="s">
        <v>432</v>
      </c>
      <c r="C217" s="56">
        <v>0</v>
      </c>
    </row>
    <row r="218" spans="1:3" ht="15" x14ac:dyDescent="0.2">
      <c r="A218" s="51" t="s">
        <v>430</v>
      </c>
      <c r="B218" s="70" t="s">
        <v>147</v>
      </c>
      <c r="C218" s="71">
        <v>0</v>
      </c>
    </row>
    <row r="219" spans="1:3" ht="15" x14ac:dyDescent="0.2">
      <c r="A219" s="53" t="s">
        <v>433</v>
      </c>
      <c r="B219" s="53" t="s">
        <v>434</v>
      </c>
      <c r="C219" s="54"/>
    </row>
    <row r="220" spans="1:3" x14ac:dyDescent="0.2">
      <c r="A220" s="55" t="s">
        <v>435</v>
      </c>
      <c r="B220" s="2" t="s">
        <v>436</v>
      </c>
      <c r="C220" s="56">
        <v>33530</v>
      </c>
    </row>
    <row r="221" spans="1:3" x14ac:dyDescent="0.2">
      <c r="A221" s="55" t="s">
        <v>437</v>
      </c>
      <c r="B221" s="2" t="s">
        <v>125</v>
      </c>
      <c r="C221" s="56">
        <v>46126.45</v>
      </c>
    </row>
    <row r="222" spans="1:3" x14ac:dyDescent="0.2">
      <c r="A222" s="55" t="s">
        <v>438</v>
      </c>
      <c r="B222" s="2" t="s">
        <v>439</v>
      </c>
      <c r="C222" s="56">
        <v>0</v>
      </c>
    </row>
    <row r="223" spans="1:3" ht="15" x14ac:dyDescent="0.2">
      <c r="A223" s="51" t="s">
        <v>433</v>
      </c>
      <c r="B223" s="70" t="s">
        <v>147</v>
      </c>
      <c r="C223" s="71">
        <v>79656.45</v>
      </c>
    </row>
    <row r="224" spans="1:3" ht="15" x14ac:dyDescent="0.2">
      <c r="A224" s="53" t="s">
        <v>440</v>
      </c>
      <c r="B224" s="53" t="s">
        <v>91</v>
      </c>
      <c r="C224" s="54"/>
    </row>
    <row r="225" spans="1:3" x14ac:dyDescent="0.2">
      <c r="A225" s="55" t="s">
        <v>441</v>
      </c>
      <c r="B225" s="2" t="s">
        <v>442</v>
      </c>
      <c r="C225" s="56">
        <v>79656.45</v>
      </c>
    </row>
    <row r="226" spans="1:3" ht="15" x14ac:dyDescent="0.2">
      <c r="A226" s="67" t="s">
        <v>440</v>
      </c>
      <c r="B226" s="76" t="s">
        <v>147</v>
      </c>
      <c r="C226" s="77">
        <v>79656.45</v>
      </c>
    </row>
    <row r="227" spans="1:3" ht="15" x14ac:dyDescent="0.2">
      <c r="A227" s="53" t="s">
        <v>443</v>
      </c>
      <c r="B227" s="53" t="s">
        <v>7</v>
      </c>
      <c r="C227" s="54"/>
    </row>
    <row r="228" spans="1:3" x14ac:dyDescent="0.2">
      <c r="A228" s="55" t="s">
        <v>444</v>
      </c>
      <c r="B228" s="2" t="s">
        <v>445</v>
      </c>
      <c r="C228" s="56">
        <v>14497692.689999999</v>
      </c>
    </row>
    <row r="229" spans="1:3" x14ac:dyDescent="0.2">
      <c r="A229" s="55" t="s">
        <v>446</v>
      </c>
      <c r="B229" s="2" t="s">
        <v>447</v>
      </c>
      <c r="C229" s="56">
        <v>141967.35999999999</v>
      </c>
    </row>
    <row r="230" spans="1:3" ht="15" x14ac:dyDescent="0.2">
      <c r="A230" s="51" t="s">
        <v>443</v>
      </c>
      <c r="B230" s="70" t="s">
        <v>147</v>
      </c>
      <c r="C230" s="71">
        <v>14639660.049999999</v>
      </c>
    </row>
    <row r="231" spans="1:3" ht="15" x14ac:dyDescent="0.2">
      <c r="A231" s="53" t="s">
        <v>448</v>
      </c>
      <c r="B231" s="53" t="s">
        <v>449</v>
      </c>
      <c r="C231" s="54"/>
    </row>
    <row r="232" spans="1:3" x14ac:dyDescent="0.2">
      <c r="A232" s="55" t="s">
        <v>450</v>
      </c>
      <c r="B232" s="2" t="s">
        <v>451</v>
      </c>
      <c r="C232" s="56">
        <v>3324075.1</v>
      </c>
    </row>
    <row r="233" spans="1:3" x14ac:dyDescent="0.2">
      <c r="A233" s="55" t="s">
        <v>452</v>
      </c>
      <c r="B233" s="2" t="s">
        <v>453</v>
      </c>
      <c r="C233" s="56">
        <v>0</v>
      </c>
    </row>
    <row r="234" spans="1:3" ht="15" x14ac:dyDescent="0.2">
      <c r="A234" s="51" t="s">
        <v>448</v>
      </c>
      <c r="B234" s="70" t="s">
        <v>147</v>
      </c>
      <c r="C234" s="71">
        <v>3324075.1</v>
      </c>
    </row>
    <row r="235" spans="1:3" ht="15" x14ac:dyDescent="0.2">
      <c r="A235" s="53" t="s">
        <v>454</v>
      </c>
      <c r="B235" s="53" t="s">
        <v>91</v>
      </c>
      <c r="C235" s="54"/>
    </row>
    <row r="236" spans="1:3" x14ac:dyDescent="0.2">
      <c r="A236" s="55" t="s">
        <v>455</v>
      </c>
      <c r="B236" s="2" t="s">
        <v>456</v>
      </c>
      <c r="C236" s="56">
        <v>17963735.149999999</v>
      </c>
    </row>
    <row r="237" spans="1:3" ht="15" x14ac:dyDescent="0.2">
      <c r="A237" s="51" t="s">
        <v>454</v>
      </c>
      <c r="B237" s="70" t="s">
        <v>147</v>
      </c>
      <c r="C237" s="71">
        <v>17963735.149999999</v>
      </c>
    </row>
    <row r="238" spans="1:3" ht="15" x14ac:dyDescent="0.2">
      <c r="A238" s="53" t="s">
        <v>457</v>
      </c>
      <c r="B238" s="53" t="s">
        <v>458</v>
      </c>
      <c r="C238" s="54"/>
    </row>
    <row r="239" spans="1:3" x14ac:dyDescent="0.2">
      <c r="A239" s="55" t="s">
        <v>459</v>
      </c>
      <c r="B239" s="2" t="s">
        <v>460</v>
      </c>
      <c r="C239" s="56">
        <v>576773541.35000002</v>
      </c>
    </row>
    <row r="240" spans="1:3" ht="15" x14ac:dyDescent="0.2">
      <c r="A240" s="51" t="s">
        <v>457</v>
      </c>
      <c r="B240" s="70" t="s">
        <v>147</v>
      </c>
      <c r="C240" s="71">
        <v>576773541.35000002</v>
      </c>
    </row>
    <row r="241" spans="1:3" ht="15" x14ac:dyDescent="0.2">
      <c r="A241" s="53" t="s">
        <v>461</v>
      </c>
      <c r="B241" s="53" t="s">
        <v>462</v>
      </c>
      <c r="C241" s="54"/>
    </row>
    <row r="242" spans="1:3" x14ac:dyDescent="0.2">
      <c r="A242" s="55" t="s">
        <v>463</v>
      </c>
      <c r="B242" s="2" t="s">
        <v>462</v>
      </c>
      <c r="C242" s="72">
        <v>585699</v>
      </c>
    </row>
    <row r="243" spans="1:3" x14ac:dyDescent="0.2">
      <c r="A243" s="55" t="s">
        <v>464</v>
      </c>
      <c r="B243" s="2" t="s">
        <v>465</v>
      </c>
      <c r="C243" s="56">
        <v>3084083.57</v>
      </c>
    </row>
    <row r="244" spans="1:3" x14ac:dyDescent="0.2">
      <c r="A244" s="55" t="s">
        <v>466</v>
      </c>
      <c r="B244" s="2" t="s">
        <v>467</v>
      </c>
      <c r="C244" s="56">
        <v>0</v>
      </c>
    </row>
    <row r="245" spans="1:3" x14ac:dyDescent="0.2">
      <c r="A245" s="73" t="s">
        <v>468</v>
      </c>
      <c r="B245" s="65" t="s">
        <v>469</v>
      </c>
      <c r="C245" s="74">
        <v>2860609.61</v>
      </c>
    </row>
  </sheetData>
  <sheetProtection algorithmName="SHA-512" hashValue="cDsVPGLMSzCBYo201VJRoIX8pQ7FA96+Do+k24BAznXaiQDM2wg7Mr5gozn7HKJMbVKHAy/i9qaRcu5Cbfr+hA==" saltValue="7Mk+zuxXpNBcEQaOzQI8+A==" spinCount="100000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8" orientation="landscape" r:id="rId1"/>
  <headerFooter>
    <oddHeader>&amp;CStatistik PV45 zum 30.09.2020</oddHeader>
    <oddFooter>&amp;LSatzart 65&amp;CBetr.-Nr. 47056789&amp;R&amp;10Seite &amp;P von &amp;N</oddFooter>
  </headerFooter>
  <rowBreaks count="7" manualBreakCount="7">
    <brk id="35" max="16383" man="1"/>
    <brk id="68" max="16383" man="1"/>
    <brk id="99" max="16383" man="1"/>
    <brk id="131" max="16383" man="1"/>
    <brk id="167" max="16383" man="1"/>
    <brk id="201" max="2" man="1"/>
    <brk id="2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Dumeier, Petra</cp:lastModifiedBy>
  <cp:lastPrinted>2020-10-15T08:32:25Z</cp:lastPrinted>
  <dcterms:created xsi:type="dcterms:W3CDTF">2009-12-28T13:51:20Z</dcterms:created>
  <dcterms:modified xsi:type="dcterms:W3CDTF">2020-10-20T04:56:55Z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