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F:\svlfg\110_SV_OeA\113_Kom\02_Allgemein\07_Intranet\00_Amtliches, wichtige Dokumente\SVLFG-Informationen_extern\"/>
    </mc:Choice>
  </mc:AlternateContent>
  <bookViews>
    <workbookView xWindow="240" yWindow="75" windowWidth="18780" windowHeight="13170"/>
  </bookViews>
  <sheets>
    <sheet name="Deckblatt" sheetId="7" r:id="rId1"/>
    <sheet name="Ergebnis" sheetId="5" r:id="rId2"/>
  </sheets>
  <externalReferences>
    <externalReference r:id="rId3"/>
  </externalReferences>
  <definedNames>
    <definedName name="_xlnm.Print_Area" localSheetId="0">Deckblatt!$A$1:$I$27</definedName>
    <definedName name="_xlnm.Print_Area" localSheetId="1">Ergebnis!$A$1:$I$392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</definedNames>
  <calcPr calcId="152511"/>
</workbook>
</file>

<file path=xl/calcChain.xml><?xml version="1.0" encoding="utf-8"?>
<calcChain xmlns="http://schemas.openxmlformats.org/spreadsheetml/2006/main">
  <c r="K8" i="7" l="1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H10" i="5"/>
  <c r="I10" i="5" s="1"/>
  <c r="B22" i="5" s="1"/>
  <c r="C11" i="5"/>
  <c r="E11" i="5"/>
  <c r="G11" i="5"/>
  <c r="I11" i="5"/>
  <c r="C22" i="5"/>
  <c r="D22" i="5" s="1"/>
  <c r="E22" i="5" s="1"/>
  <c r="F22" i="5" s="1"/>
  <c r="G22" i="5"/>
  <c r="H22" i="5" s="1"/>
  <c r="I22" i="5" s="1"/>
  <c r="B33" i="5" s="1"/>
  <c r="C23" i="5"/>
  <c r="E23" i="5"/>
  <c r="G23" i="5"/>
  <c r="I23" i="5"/>
  <c r="C33" i="5"/>
  <c r="D33" i="5" s="1"/>
  <c r="E33" i="5" s="1"/>
  <c r="F33" i="5" s="1"/>
  <c r="G33" i="5" s="1"/>
  <c r="H33" i="5" s="1"/>
  <c r="I33" i="5" s="1"/>
  <c r="B45" i="5" s="1"/>
  <c r="C45" i="5" s="1"/>
  <c r="D45" i="5" s="1"/>
  <c r="E45" i="5" s="1"/>
  <c r="F45" i="5" s="1"/>
  <c r="G45" i="5" s="1"/>
  <c r="H45" i="5" s="1"/>
  <c r="I45" i="5" s="1"/>
  <c r="B56" i="5" s="1"/>
  <c r="C56" i="5" s="1"/>
  <c r="H56" i="5" s="1"/>
  <c r="I56" i="5" s="1"/>
  <c r="B68" i="5" s="1"/>
  <c r="C68" i="5" s="1"/>
  <c r="D68" i="5" s="1"/>
  <c r="E68" i="5" s="1"/>
  <c r="F68" i="5" s="1"/>
  <c r="G68" i="5" s="1"/>
  <c r="H68" i="5" s="1"/>
  <c r="I68" i="5" s="1"/>
  <c r="B79" i="5" s="1"/>
  <c r="C79" i="5" s="1"/>
  <c r="D79" i="5" s="1"/>
  <c r="E79" i="5" s="1"/>
  <c r="F79" i="5" s="1"/>
  <c r="G79" i="5" s="1"/>
  <c r="H79" i="5" s="1"/>
  <c r="I79" i="5" s="1"/>
  <c r="B91" i="5" s="1"/>
  <c r="C91" i="5" s="1"/>
  <c r="D91" i="5" s="1"/>
  <c r="E91" i="5" s="1"/>
  <c r="F91" i="5" s="1"/>
  <c r="G91" i="5" s="1"/>
  <c r="H91" i="5" s="1"/>
  <c r="I91" i="5" s="1"/>
  <c r="B102" i="5" s="1"/>
  <c r="C102" i="5" s="1"/>
  <c r="D102" i="5" s="1"/>
  <c r="E102" i="5" s="1"/>
  <c r="F102" i="5" s="1"/>
  <c r="G102" i="5" s="1"/>
  <c r="H102" i="5" s="1"/>
  <c r="I102" i="5" s="1"/>
  <c r="B114" i="5" s="1"/>
  <c r="C114" i="5" s="1"/>
  <c r="D114" i="5" s="1"/>
  <c r="E114" i="5" s="1"/>
  <c r="F114" i="5" s="1"/>
  <c r="G114" i="5" s="1"/>
  <c r="H114" i="5" s="1"/>
  <c r="I114" i="5" s="1"/>
  <c r="B125" i="5" s="1"/>
  <c r="C125" i="5" s="1"/>
  <c r="D125" i="5" s="1"/>
  <c r="E125" i="5" s="1"/>
  <c r="F125" i="5" s="1"/>
  <c r="G125" i="5" s="1"/>
  <c r="H125" i="5" s="1"/>
  <c r="I125" i="5" s="1"/>
  <c r="B137" i="5" s="1"/>
  <c r="C137" i="5" s="1"/>
  <c r="D137" i="5" s="1"/>
  <c r="E137" i="5" s="1"/>
  <c r="F137" i="5" s="1"/>
  <c r="G137" i="5" s="1"/>
  <c r="H137" i="5" s="1"/>
  <c r="I137" i="5" s="1"/>
  <c r="B148" i="5" s="1"/>
  <c r="C148" i="5" s="1"/>
  <c r="D148" i="5" s="1"/>
  <c r="E148" i="5" s="1"/>
  <c r="F148" i="5" s="1"/>
  <c r="G148" i="5" s="1"/>
  <c r="H148" i="5" s="1"/>
  <c r="I148" i="5" s="1"/>
  <c r="B160" i="5" s="1"/>
  <c r="C160" i="5" s="1"/>
  <c r="D160" i="5" s="1"/>
  <c r="E160" i="5" s="1"/>
  <c r="H160" i="5" s="1"/>
  <c r="I160" i="5" s="1"/>
  <c r="B171" i="5" s="1"/>
  <c r="C171" i="5" s="1"/>
  <c r="D171" i="5" s="1"/>
  <c r="E171" i="5" s="1"/>
  <c r="F171" i="5" s="1"/>
  <c r="G171" i="5" s="1"/>
  <c r="H171" i="5" s="1"/>
  <c r="I171" i="5" s="1"/>
  <c r="B183" i="5" s="1"/>
  <c r="C183" i="5" s="1"/>
  <c r="D183" i="5" s="1"/>
  <c r="E183" i="5" s="1"/>
  <c r="F183" i="5" s="1"/>
  <c r="G183" i="5" s="1"/>
  <c r="H183" i="5" s="1"/>
  <c r="I183" i="5" s="1"/>
  <c r="B194" i="5" s="1"/>
  <c r="C194" i="5" s="1"/>
  <c r="D194" i="5" s="1"/>
  <c r="E194" i="5" s="1"/>
  <c r="F194" i="5" s="1"/>
  <c r="G194" i="5" s="1"/>
  <c r="H194" i="5" s="1"/>
  <c r="I194" i="5" s="1"/>
  <c r="B206" i="5" s="1"/>
  <c r="C206" i="5" s="1"/>
  <c r="D206" i="5" s="1"/>
  <c r="E206" i="5" s="1"/>
  <c r="F206" i="5" s="1"/>
  <c r="G206" i="5" s="1"/>
  <c r="H206" i="5" s="1"/>
  <c r="I206" i="5" s="1"/>
  <c r="B217" i="5" s="1"/>
  <c r="C217" i="5" s="1"/>
  <c r="D217" i="5" s="1"/>
  <c r="E217" i="5" s="1"/>
  <c r="F217" i="5" s="1"/>
  <c r="G217" i="5" s="1"/>
  <c r="H217" i="5" s="1"/>
  <c r="I217" i="5" s="1"/>
  <c r="B229" i="5" s="1"/>
  <c r="C229" i="5" s="1"/>
  <c r="D229" i="5" s="1"/>
  <c r="E229" i="5" s="1"/>
  <c r="F229" i="5" s="1"/>
  <c r="G229" i="5" s="1"/>
  <c r="H229" i="5" s="1"/>
  <c r="I229" i="5" s="1"/>
  <c r="B240" i="5" s="1"/>
  <c r="C240" i="5" s="1"/>
  <c r="D240" i="5" s="1"/>
  <c r="E240" i="5" s="1"/>
  <c r="B252" i="5" s="1"/>
  <c r="C252" i="5" s="1"/>
  <c r="D252" i="5" s="1"/>
  <c r="E252" i="5" s="1"/>
  <c r="F252" i="5" s="1"/>
  <c r="G252" i="5" s="1"/>
  <c r="H252" i="5" s="1"/>
  <c r="I252" i="5" s="1"/>
  <c r="B263" i="5" s="1"/>
  <c r="C263" i="5" s="1"/>
  <c r="D263" i="5" s="1"/>
  <c r="E263" i="5" s="1"/>
  <c r="F263" i="5" s="1"/>
  <c r="G263" i="5" s="1"/>
  <c r="H263" i="5" s="1"/>
  <c r="I263" i="5" s="1"/>
  <c r="B275" i="5" s="1"/>
  <c r="C275" i="5" s="1"/>
  <c r="D275" i="5" s="1"/>
  <c r="E275" i="5" s="1"/>
  <c r="F275" i="5" s="1"/>
  <c r="G275" i="5" s="1"/>
  <c r="H275" i="5" s="1"/>
  <c r="I275" i="5" s="1"/>
  <c r="B286" i="5" s="1"/>
  <c r="C286" i="5" s="1"/>
  <c r="D286" i="5" s="1"/>
  <c r="E286" i="5" s="1"/>
  <c r="F286" i="5" s="1"/>
  <c r="G286" i="5" s="1"/>
  <c r="H286" i="5" s="1"/>
  <c r="I286" i="5" s="1"/>
  <c r="B298" i="5" s="1"/>
  <c r="C298" i="5" s="1"/>
  <c r="D298" i="5" s="1"/>
  <c r="E298" i="5" s="1"/>
  <c r="F298" i="5" s="1"/>
  <c r="G298" i="5" s="1"/>
  <c r="D309" i="5" s="1"/>
  <c r="E309" i="5" s="1"/>
  <c r="F309" i="5" s="1"/>
  <c r="G309" i="5" s="1"/>
  <c r="H309" i="5" s="1"/>
  <c r="I309" i="5" s="1"/>
  <c r="B321" i="5" s="1"/>
  <c r="C321" i="5" s="1"/>
  <c r="D321" i="5" s="1"/>
  <c r="E321" i="5" s="1"/>
  <c r="F321" i="5" s="1"/>
  <c r="G321" i="5" s="1"/>
  <c r="H321" i="5" s="1"/>
  <c r="I321" i="5" s="1"/>
  <c r="B332" i="5" s="1"/>
  <c r="C332" i="5" s="1"/>
  <c r="D332" i="5" s="1"/>
  <c r="E332" i="5" s="1"/>
  <c r="F332" i="5" s="1"/>
  <c r="G332" i="5" s="1"/>
  <c r="H332" i="5" s="1"/>
  <c r="I332" i="5" s="1"/>
  <c r="B344" i="5" s="1"/>
  <c r="C344" i="5" s="1"/>
  <c r="D344" i="5" s="1"/>
  <c r="E344" i="5" s="1"/>
  <c r="F344" i="5" s="1"/>
  <c r="G344" i="5" s="1"/>
  <c r="H344" i="5" s="1"/>
  <c r="I344" i="5" s="1"/>
  <c r="B355" i="5" s="1"/>
  <c r="C355" i="5" s="1"/>
  <c r="D355" i="5" s="1"/>
  <c r="E355" i="5" s="1"/>
  <c r="F355" i="5" s="1"/>
  <c r="G355" i="5" s="1"/>
  <c r="H355" i="5" s="1"/>
  <c r="I355" i="5" s="1"/>
  <c r="H367" i="5" s="1"/>
  <c r="I367" i="5" s="1"/>
  <c r="B378" i="5" s="1"/>
  <c r="C378" i="5" s="1"/>
  <c r="D378" i="5" s="1"/>
  <c r="E378" i="5" s="1"/>
  <c r="F378" i="5" s="1"/>
  <c r="G378" i="5" s="1"/>
  <c r="H378" i="5" s="1"/>
  <c r="I378" i="5" s="1"/>
  <c r="B390" i="5" s="1"/>
  <c r="C390" i="5" s="1"/>
  <c r="D390" i="5" s="1"/>
  <c r="E390" i="5" s="1"/>
  <c r="F390" i="5" s="1"/>
  <c r="G390" i="5" s="1"/>
  <c r="H390" i="5" s="1"/>
  <c r="C34" i="5"/>
  <c r="E34" i="5"/>
  <c r="G34" i="5"/>
  <c r="I34" i="5"/>
  <c r="C46" i="5"/>
  <c r="E46" i="5"/>
  <c r="G46" i="5"/>
  <c r="I46" i="5"/>
  <c r="C57" i="5"/>
  <c r="I57" i="5"/>
  <c r="C69" i="5"/>
  <c r="E69" i="5"/>
  <c r="G69" i="5"/>
  <c r="I69" i="5"/>
  <c r="C80" i="5"/>
  <c r="E80" i="5"/>
  <c r="G80" i="5"/>
  <c r="I80" i="5"/>
  <c r="C92" i="5"/>
  <c r="E92" i="5"/>
  <c r="G92" i="5"/>
  <c r="I92" i="5"/>
  <c r="C103" i="5"/>
  <c r="E103" i="5"/>
  <c r="G103" i="5"/>
  <c r="I103" i="5"/>
  <c r="C115" i="5"/>
  <c r="E115" i="5"/>
  <c r="G115" i="5"/>
  <c r="I115" i="5"/>
  <c r="C126" i="5"/>
  <c r="E126" i="5"/>
  <c r="F126" i="5"/>
  <c r="G126" i="5"/>
  <c r="I126" i="5"/>
  <c r="C138" i="5"/>
  <c r="E138" i="5"/>
  <c r="G138" i="5"/>
  <c r="H138" i="5"/>
  <c r="I138" i="5" s="1"/>
  <c r="C149" i="5"/>
  <c r="E149" i="5"/>
  <c r="G149" i="5"/>
  <c r="I149" i="5"/>
  <c r="B161" i="5"/>
  <c r="C161" i="5" s="1"/>
  <c r="E161" i="5"/>
  <c r="H161" i="5"/>
  <c r="I161" i="5" s="1"/>
  <c r="C172" i="5"/>
  <c r="E172" i="5"/>
  <c r="G172" i="5"/>
  <c r="I172" i="5"/>
  <c r="C184" i="5"/>
  <c r="D184" i="5"/>
  <c r="E184" i="5"/>
  <c r="G184" i="5"/>
  <c r="I184" i="5"/>
  <c r="C195" i="5"/>
  <c r="E195" i="5"/>
  <c r="G195" i="5"/>
  <c r="I195" i="5"/>
  <c r="C207" i="5"/>
  <c r="E207" i="5"/>
  <c r="G207" i="5"/>
  <c r="I207" i="5"/>
  <c r="C218" i="5"/>
  <c r="E218" i="5"/>
  <c r="G218" i="5"/>
  <c r="I218" i="5"/>
  <c r="C230" i="5"/>
  <c r="E230" i="5"/>
  <c r="G230" i="5"/>
  <c r="I230" i="5"/>
  <c r="C241" i="5"/>
  <c r="E241" i="5"/>
  <c r="C253" i="5"/>
  <c r="E253" i="5"/>
  <c r="G253" i="5"/>
  <c r="H253" i="5"/>
  <c r="I253" i="5" s="1"/>
  <c r="C264" i="5"/>
  <c r="E264" i="5"/>
  <c r="G264" i="5"/>
  <c r="H264" i="5"/>
  <c r="I264" i="5" s="1"/>
  <c r="C276" i="5"/>
  <c r="E276" i="5"/>
  <c r="G276" i="5"/>
  <c r="I276" i="5"/>
  <c r="C287" i="5"/>
  <c r="D287" i="5"/>
  <c r="E287" i="5" s="1"/>
  <c r="G287" i="5"/>
  <c r="I287" i="5"/>
  <c r="C299" i="5"/>
  <c r="E299" i="5"/>
  <c r="F299" i="5"/>
  <c r="G299" i="5" s="1"/>
  <c r="E310" i="5"/>
  <c r="G310" i="5"/>
  <c r="I310" i="5"/>
  <c r="C322" i="5"/>
  <c r="D322" i="5"/>
  <c r="E322" i="5" s="1"/>
  <c r="G322" i="5"/>
  <c r="C333" i="5"/>
  <c r="E333" i="5"/>
  <c r="G333" i="5"/>
  <c r="I333" i="5"/>
  <c r="C345" i="5"/>
  <c r="E345" i="5"/>
  <c r="G345" i="5"/>
  <c r="I345" i="5"/>
  <c r="C356" i="5"/>
  <c r="E356" i="5"/>
  <c r="G356" i="5"/>
  <c r="I356" i="5"/>
  <c r="I368" i="5"/>
  <c r="C379" i="5"/>
  <c r="E379" i="5"/>
  <c r="G379" i="5"/>
  <c r="I379" i="5"/>
  <c r="C391" i="5"/>
  <c r="E391" i="5"/>
  <c r="F392" i="5"/>
  <c r="H322" i="5" l="1"/>
  <c r="I322" i="5" s="1"/>
</calcChain>
</file>

<file path=xl/comments1.xml><?xml version="1.0" encoding="utf-8"?>
<comments xmlns="http://schemas.openxmlformats.org/spreadsheetml/2006/main">
  <authors>
    <author>u403024</author>
  </authors>
  <commentList>
    <comment ref="J10" authorId="0" shapeId="0">
      <text>
        <r>
          <rPr>
            <b/>
            <sz val="8"/>
            <color indexed="81"/>
            <rFont val="Tahoma"/>
          </rPr>
          <t>u403024:</t>
        </r>
        <r>
          <rPr>
            <sz val="8"/>
            <color indexed="81"/>
            <rFont val="Tahoma"/>
          </rPr>
          <t xml:space="preserve">
SUMME-Funktion, trotzdem Abgleich mit 3999.</t>
        </r>
      </text>
    </comment>
    <comment ref="J23" authorId="0" shapeId="0">
      <text>
        <r>
          <rPr>
            <b/>
            <sz val="8"/>
            <color indexed="81"/>
            <rFont val="Tahoma"/>
          </rPr>
          <t>u403024:</t>
        </r>
        <r>
          <rPr>
            <sz val="8"/>
            <color indexed="81"/>
            <rFont val="Tahoma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<sst xmlns="http://schemas.openxmlformats.org/spreadsheetml/2006/main" count="977" uniqueCount="387">
  <si>
    <t>insgesamt</t>
  </si>
  <si>
    <t xml:space="preserve"> E I N N A H M E N</t>
  </si>
  <si>
    <t>B E I T R Ä G E</t>
  </si>
  <si>
    <t>Sozialversicherung</t>
  </si>
  <si>
    <t>Beiträge für abhängig</t>
  </si>
  <si>
    <t>Beiträge aus sonstigen</t>
  </si>
  <si>
    <t>Beiträge der Bundesagentur für</t>
  </si>
  <si>
    <t>Beiträge für versicherte</t>
  </si>
  <si>
    <t>für</t>
  </si>
  <si>
    <t>Beschäftigte (ohne Pos. 208)</t>
  </si>
  <si>
    <t>Entgeltersatzleistungen</t>
  </si>
  <si>
    <t>Arbeit für versicherte Empfänger</t>
  </si>
  <si>
    <t>Arbeitslosengeld-II-</t>
  </si>
  <si>
    <t>Landwirtschaft,</t>
  </si>
  <si>
    <t>und Landwirte</t>
  </si>
  <si>
    <t>von Arbeitslosengeld n. d. SGB III</t>
  </si>
  <si>
    <t>Empfänger</t>
  </si>
  <si>
    <t xml:space="preserve">Forsten und </t>
  </si>
  <si>
    <t>Schlüssel-Nr. 2000</t>
  </si>
  <si>
    <t>Schlüssel-Nr. 2011</t>
  </si>
  <si>
    <t>Schlüssel-Nr. 2012</t>
  </si>
  <si>
    <t>Schlüssel-Nr. 2013</t>
  </si>
  <si>
    <t>Gartenbau</t>
  </si>
  <si>
    <t>Mitglieder</t>
  </si>
  <si>
    <t>je Mitglied</t>
  </si>
  <si>
    <t>Beiträge aus Renten</t>
  </si>
  <si>
    <t>Beiträge der</t>
  </si>
  <si>
    <t>Beitragserstattungen</t>
  </si>
  <si>
    <t>Beiträge für Altenteiler</t>
  </si>
  <si>
    <t>Rentenantragsteller</t>
  </si>
  <si>
    <t>aus Renten</t>
  </si>
  <si>
    <t>Schlüssel-Nr. 2020</t>
  </si>
  <si>
    <t>Schlüssel-Nr. 2022</t>
  </si>
  <si>
    <t>Schlüssel-Nr. 2027</t>
  </si>
  <si>
    <t>Schlüssel-Nr. 2030</t>
  </si>
  <si>
    <t>Beiträge für nicht</t>
  </si>
  <si>
    <t>Beiträge aus Versorgungsbezügen</t>
  </si>
  <si>
    <t xml:space="preserve">Beiträge für freiwillig in </t>
  </si>
  <si>
    <t>Beiträge für sonstige</t>
  </si>
  <si>
    <t>KV-Versicherte</t>
  </si>
  <si>
    <t>u. Arbeitseinkommen f. Pflichtversi-</t>
  </si>
  <si>
    <t>der KV Versicherte</t>
  </si>
  <si>
    <t>versicherungspflichtige</t>
  </si>
  <si>
    <t>cherte d. KV ohne Rentenbezug</t>
  </si>
  <si>
    <t>Schlüssel-Nr. 2060</t>
  </si>
  <si>
    <t>Schlüssel-Nr. 2071</t>
  </si>
  <si>
    <t>Schlüssel-Nr. 2080</t>
  </si>
  <si>
    <t>Schlüssel-Nr. 2090</t>
  </si>
  <si>
    <t>Beiträge aus der</t>
  </si>
  <si>
    <t>Beiträge von</t>
  </si>
  <si>
    <t>Beiträge der versicherungs-</t>
  </si>
  <si>
    <t>Weiterversicherung</t>
  </si>
  <si>
    <t>beigetretenen</t>
  </si>
  <si>
    <t>pflichtigen Mitglieder nach</t>
  </si>
  <si>
    <t>nach § 26 Abs. 1 SGB XI</t>
  </si>
  <si>
    <t>nach § 26 Abs. 2 SGB XI</t>
  </si>
  <si>
    <t>Mitgliedern</t>
  </si>
  <si>
    <t>§ 20 Abs. 1 Nr. 12 SGB XI</t>
  </si>
  <si>
    <t>Schlüssel-Nr. 2100</t>
  </si>
  <si>
    <t>Schlüssel-Nr. 2110</t>
  </si>
  <si>
    <t>Schlüssel-Nr. 2120</t>
  </si>
  <si>
    <t>Schlüssel-Nr. 2300</t>
  </si>
  <si>
    <t>Säumniszuschläge</t>
  </si>
  <si>
    <t>Beitragseinnahmen</t>
  </si>
  <si>
    <t>auf Beiträge der PV</t>
  </si>
  <si>
    <t>i n s g e s a m t</t>
  </si>
  <si>
    <t>Schlüssel-Nr. 2800</t>
  </si>
  <si>
    <t>Schlüssel-Nr. 2999</t>
  </si>
  <si>
    <t>S O N S T I G E  E I N N A H M E N  U N D  E I N N A H M E N  I N S G E S A M T</t>
  </si>
  <si>
    <t>Zinsen aus Geldanlagen</t>
  </si>
  <si>
    <t>Sonstige Vermögenserträge</t>
  </si>
  <si>
    <t>Einnahmen aus Ersatz-</t>
  </si>
  <si>
    <t>Bußgelder</t>
  </si>
  <si>
    <t>ansprüchen gegen Dritte</t>
  </si>
  <si>
    <t>Schlüssel-Nr. 3010</t>
  </si>
  <si>
    <t>Schlüssel-Nr. 3090</t>
  </si>
  <si>
    <t>Schlüssel-Nr. 3400</t>
  </si>
  <si>
    <t>Schlüssel-Nr. 3500</t>
  </si>
  <si>
    <t>Zahlungen bei nicht rechtzeitig</t>
  </si>
  <si>
    <t>Gewinne der Aktiva</t>
  </si>
  <si>
    <t>Gewinne der Passiva</t>
  </si>
  <si>
    <t>Einnahmen aus dem</t>
  </si>
  <si>
    <t>durchgeführten Maßnahmen</t>
  </si>
  <si>
    <t>Ausgleichsfonds</t>
  </si>
  <si>
    <t>zur med. Rehabilitation</t>
  </si>
  <si>
    <t>Schlüssel-Nr. 3501</t>
  </si>
  <si>
    <t>Schlüssel-Nr. 3600</t>
  </si>
  <si>
    <t>Schlüssel-Nr. 3650</t>
  </si>
  <si>
    <t>Schlüssel-Nr. 3700</t>
  </si>
  <si>
    <t>Verzugszinsen</t>
  </si>
  <si>
    <t>Übrige Einnahmen</t>
  </si>
  <si>
    <t>Sonstige Einnahmen</t>
  </si>
  <si>
    <t>E I N N A H M E N</t>
  </si>
  <si>
    <t>Schlüssel-Nr. 3930</t>
  </si>
  <si>
    <t>Schlüssel-Nr. 3990</t>
  </si>
  <si>
    <t>Schlüssel-Nr. 3995</t>
  </si>
  <si>
    <t>Schlüssel-Nr. 3999</t>
  </si>
  <si>
    <t xml:space="preserve"> A U S G A B E N</t>
  </si>
  <si>
    <t>LEISTUNGEN BEI HÄUSLICHER PFLEGE   Kontengruppen 40 bis 44</t>
  </si>
  <si>
    <t>Pflegesachleistung</t>
  </si>
  <si>
    <t>Häusliche Betreuung</t>
  </si>
  <si>
    <t xml:space="preserve"> - Pflegestufe I</t>
  </si>
  <si>
    <t xml:space="preserve"> - Pflegestufe II</t>
  </si>
  <si>
    <t>Schlüssel-Nr. 4000</t>
  </si>
  <si>
    <t>Schlüssel-Nr. 4001</t>
  </si>
  <si>
    <t>Schlüssel-Nr. 4010</t>
  </si>
  <si>
    <t>Schlüssel-Nr. 4011</t>
  </si>
  <si>
    <t xml:space="preserve"> - Pflegestufe III</t>
  </si>
  <si>
    <t xml:space="preserve"> - Härtefallregelung</t>
  </si>
  <si>
    <t>ohne 403</t>
  </si>
  <si>
    <t>Schlüssel-Nr. 4020</t>
  </si>
  <si>
    <t>Schlüssel-Nr. 4021</t>
  </si>
  <si>
    <t>Schlüssel-Nr. 4030</t>
  </si>
  <si>
    <t>Schlüssel-Nr. 4031</t>
  </si>
  <si>
    <t>Pflegegeld</t>
  </si>
  <si>
    <t xml:space="preserve"> - Pflegestufe 0</t>
  </si>
  <si>
    <t>Schlüssel-Nr. 4000, 4001, 4010, 4011,</t>
  </si>
  <si>
    <t>Schlüssel-Nr. 4040</t>
  </si>
  <si>
    <t>Schlüssel-Nr. 4041</t>
  </si>
  <si>
    <t>4020, 4021, 4030, 4031, 4040, 4041</t>
  </si>
  <si>
    <t>Schlüssel-Nr. 4100</t>
  </si>
  <si>
    <t>Schlüssel-Nr. 4100, 4110, 4120,</t>
  </si>
  <si>
    <t>Schl.-Nr. 4110</t>
  </si>
  <si>
    <t>Schl.-Nr. 4120</t>
  </si>
  <si>
    <t>Schlüssel-Nr. 4130</t>
  </si>
  <si>
    <t>Häusliche Pflege</t>
  </si>
  <si>
    <t>Pflegehilfsmittel</t>
  </si>
  <si>
    <t>Technische Hilfsmittel</t>
  </si>
  <si>
    <t>Wohnumfeldverbesserungs-</t>
  </si>
  <si>
    <t>bei Verhinderung</t>
  </si>
  <si>
    <t>maßnahmen</t>
  </si>
  <si>
    <t>der Pflegeperson</t>
  </si>
  <si>
    <t>Schlüssel-Nr. 4200</t>
  </si>
  <si>
    <t>Schl.-Nr. 4300</t>
  </si>
  <si>
    <t>Schl.-Nr. 4310</t>
  </si>
  <si>
    <t>Schlüssel-Nr. 4320</t>
  </si>
  <si>
    <t>Pflegehilfsmittel und</t>
  </si>
  <si>
    <t>Pflegekräfte</t>
  </si>
  <si>
    <t>Leistungen bei häuslicher</t>
  </si>
  <si>
    <t>technische Hilfen</t>
  </si>
  <si>
    <t>Pflege</t>
  </si>
  <si>
    <t>Schlüssel-Nr. 4300, 4310, 4320</t>
  </si>
  <si>
    <t>Schlüssel-Nr. 4400</t>
  </si>
  <si>
    <t>Kontengruppen 40 bis 44</t>
  </si>
  <si>
    <t>LEISTUNGEN FÜR PFLEGEPERSONEN   Kontengruppe 45</t>
  </si>
  <si>
    <t>Beiträge zur</t>
  </si>
  <si>
    <t>Beiträge zu</t>
  </si>
  <si>
    <t>Beitragszuschüsse zur Kran-</t>
  </si>
  <si>
    <t>Beiträge zur Arbeitslosenver-</t>
  </si>
  <si>
    <t>Rentenversicherung</t>
  </si>
  <si>
    <t>berufsständischen</t>
  </si>
  <si>
    <t>ken- und Pflegeversicherung</t>
  </si>
  <si>
    <t>sicherung bei Pflegezeit</t>
  </si>
  <si>
    <t>Versorgungseinrichtungen</t>
  </si>
  <si>
    <t>bei Pflegezeit</t>
  </si>
  <si>
    <t>Schlüssel-Nr. 4500</t>
  </si>
  <si>
    <t>Schlüssel-Nr. 4501</t>
  </si>
  <si>
    <t>Schlüssel-Nr. 4502</t>
  </si>
  <si>
    <t>Schlüssel-Nr. 4503</t>
  </si>
  <si>
    <t>LEISTUNGEN FÜR PFLEGEPERSONEN   KG 45</t>
  </si>
  <si>
    <t>HÄUSLICHE BERATUNGSEINSÄTZE KG 46</t>
  </si>
  <si>
    <t>Pflegekurse</t>
  </si>
  <si>
    <t>Leistungen für</t>
  </si>
  <si>
    <t>Häusliche Beratungseinsätze</t>
  </si>
  <si>
    <t>Pflegepersonen</t>
  </si>
  <si>
    <t>bei Pflegestufe I bis III</t>
  </si>
  <si>
    <t>bei Pflegestufe 0</t>
  </si>
  <si>
    <t>Schlüssel-Nr. 4510</t>
  </si>
  <si>
    <t>Kontengruppe 45</t>
  </si>
  <si>
    <t>Schlüssel-Nr. 4600</t>
  </si>
  <si>
    <t>Schlüssel-Nr. 4601</t>
  </si>
  <si>
    <t>ZUSÄTZLICHE BETREUUNGSLEISTUNGEN KG 47</t>
  </si>
  <si>
    <t>Zusätzliche</t>
  </si>
  <si>
    <t xml:space="preserve">Grundbetrag bei </t>
  </si>
  <si>
    <t xml:space="preserve">Erhöhter Betrag bei </t>
  </si>
  <si>
    <t>Betreuungsleistungen</t>
  </si>
  <si>
    <t>Pflegestufe I bis III</t>
  </si>
  <si>
    <t>Pflegestufe 0</t>
  </si>
  <si>
    <t>(bis 30.06.2008)</t>
  </si>
  <si>
    <t>Schlüssel-Nr. 4700</t>
  </si>
  <si>
    <t>Schlüssel-Nr. 4701</t>
  </si>
  <si>
    <t>Schlüssel-Nr. 4702</t>
  </si>
  <si>
    <t>Schlüssel-Nr. 4703</t>
  </si>
  <si>
    <t>KG 48</t>
  </si>
  <si>
    <t>Vollstationäre Vergütungszu-</t>
  </si>
  <si>
    <t>Teilstationäre Vergütungszu-</t>
  </si>
  <si>
    <t>Anschubfinanzierung für</t>
  </si>
  <si>
    <t>schläge</t>
  </si>
  <si>
    <t>ambulant betreute</t>
  </si>
  <si>
    <t>(§ 87b SGB XI)</t>
  </si>
  <si>
    <t>Wohngruppen</t>
  </si>
  <si>
    <t>Schlüssel-Nr. 4704</t>
  </si>
  <si>
    <t>Schlüssel-Nr. 4710</t>
  </si>
  <si>
    <t>Schlüssel-Nr. 4711</t>
  </si>
  <si>
    <t>Schlüssel-Nr. 4840</t>
  </si>
  <si>
    <t>WEITERENTW. D. VERSORGUNGSSTRUKT. KG 48</t>
  </si>
  <si>
    <t>WEITERENTW. VERSORG. STRUKTUREN KG 49</t>
  </si>
  <si>
    <t>Wohngruppenzuschlag</t>
  </si>
  <si>
    <t>Personalkosten der</t>
  </si>
  <si>
    <t xml:space="preserve">Sachkosten und </t>
  </si>
  <si>
    <t>Vorlaufkosten</t>
  </si>
  <si>
    <t>Pflegeberater</t>
  </si>
  <si>
    <t>Finanzierungsanteile der</t>
  </si>
  <si>
    <t>der Pflegeberatung</t>
  </si>
  <si>
    <t>Pflegeberatung</t>
  </si>
  <si>
    <t>- neu ab 4. Quartal 2008 -</t>
  </si>
  <si>
    <t>Schlüssel-Nr. 4850</t>
  </si>
  <si>
    <t>Schlüssel-Nr. 4900</t>
  </si>
  <si>
    <t>Schlüssel-Nr. 4910</t>
  </si>
  <si>
    <t>Schlüssel-Nr. 4911</t>
  </si>
  <si>
    <t>WEITERENTWICKLUNG DER VERSORGUNGSSTRUKTUREN   Kontengruppe 49</t>
  </si>
  <si>
    <t>Pflegeberatung - Erstattungen</t>
  </si>
  <si>
    <t>an andere Pflegekassen</t>
  </si>
  <si>
    <t>von anderen Pflegekassen</t>
  </si>
  <si>
    <t>an andere Stellen</t>
  </si>
  <si>
    <t>von anderen Stellen</t>
  </si>
  <si>
    <t>Schlüssel-Nr. 4920</t>
  </si>
  <si>
    <t>Schlüssel-Nr. 4930</t>
  </si>
  <si>
    <t>Schlüssel-Nr. 4940</t>
  </si>
  <si>
    <t>Schlüssel-Nr. 4941</t>
  </si>
  <si>
    <t>WEITERENTW. VERSORGUNGSSTRUKT. KG 49</t>
  </si>
  <si>
    <t>Pflegeberatung-Erstattungen</t>
  </si>
  <si>
    <t>Einnahmen aus der Anschub-</t>
  </si>
  <si>
    <t>finanzierung für Pflegestütz-</t>
  </si>
  <si>
    <t>pflichtversicherung</t>
  </si>
  <si>
    <t>punkte</t>
  </si>
  <si>
    <t>Schlüssel-Nr. 4950</t>
  </si>
  <si>
    <t>Schlüssel-Nr. 4960</t>
  </si>
  <si>
    <t>TEILSTATIONÄRE PFLEGE KG 50</t>
  </si>
  <si>
    <t>Tages- und Nachtpflege</t>
  </si>
  <si>
    <t>Schlüssel-Nr. 5000</t>
  </si>
  <si>
    <t>Schlüssel-Nr. 5010</t>
  </si>
  <si>
    <t>Schlüssel-Nr. 5020</t>
  </si>
  <si>
    <t>Schl.-Nrn. 5000, 5010, 5020</t>
  </si>
  <si>
    <t>KURZZEITPFLEGE Kontengruppe 51</t>
  </si>
  <si>
    <t>Kurzzeitpflege in zugelassenen</t>
  </si>
  <si>
    <t>Kurzzeitpflege in sonstigen</t>
  </si>
  <si>
    <t>Kurzzeitpflege in</t>
  </si>
  <si>
    <t>Kurzzeitpflege</t>
  </si>
  <si>
    <t>Einrichtungen</t>
  </si>
  <si>
    <t>Einrichtungen für Kinder</t>
  </si>
  <si>
    <t>Reha-Einrichtungen</t>
  </si>
  <si>
    <t>Schlüssel-Nr. 5100</t>
  </si>
  <si>
    <t>Schlüssel-Nr. 5101</t>
  </si>
  <si>
    <t>Schlüssel-Nr. 5102</t>
  </si>
  <si>
    <t>Kontengruppe 51</t>
  </si>
  <si>
    <t>VOLLSTATIONÄRE PFLEGE   Kontengruppen 52</t>
  </si>
  <si>
    <t>Vollstationäre Pflege</t>
  </si>
  <si>
    <t>Schlüssel-Nr. 5200</t>
  </si>
  <si>
    <t>Schlüssel-Nr. 5210</t>
  </si>
  <si>
    <t>Schlüssel-Nr. 5220</t>
  </si>
  <si>
    <t>Schlüssel-Nr. 5230</t>
  </si>
  <si>
    <t>Kontengruppe 53</t>
  </si>
  <si>
    <t xml:space="preserve">Bonuszahlung nach </t>
  </si>
  <si>
    <t>Zuschuß für</t>
  </si>
  <si>
    <t xml:space="preserve">§ 87a Abs. 4 SGB XI bei </t>
  </si>
  <si>
    <t>Kontengruppe 52</t>
  </si>
  <si>
    <t>vollstationäre Pflege</t>
  </si>
  <si>
    <t>Rückstufung</t>
  </si>
  <si>
    <t>(ohne 53 und 54)</t>
  </si>
  <si>
    <t>Schlüssel-Nr. 5240</t>
  </si>
  <si>
    <t xml:space="preserve">i n s g e s a m t </t>
  </si>
  <si>
    <t>Schlüssel-Nr. 5300</t>
  </si>
  <si>
    <t>Schlüssel-Nr. 5310</t>
  </si>
  <si>
    <t xml:space="preserve">Zuschuß für </t>
  </si>
  <si>
    <t>Schlüssel-Nr. 5320</t>
  </si>
  <si>
    <t>Schlüssel-Nr. 5330</t>
  </si>
  <si>
    <t>Schl.-Nrn. 5300, 5310, 5320, 5330</t>
  </si>
  <si>
    <t>TEILWEISE  KOSTENERSTATTUNG  FÜR  VOLLSTAT. PFLEGE  KG 54</t>
  </si>
  <si>
    <t>Teilweise Kostenerstattung</t>
  </si>
  <si>
    <t>für vollstationäre Pflege</t>
  </si>
  <si>
    <t>Schlüssel-Nr. 5400</t>
  </si>
  <si>
    <t>Schlüssel-Nr. 5410</t>
  </si>
  <si>
    <t>Schlüssel-Nr. 5420</t>
  </si>
  <si>
    <t>TEILWEISE  KOSTENERSTATTUNG       KG 54</t>
  </si>
  <si>
    <t>VOLLSTAT.BEHH.KG55</t>
  </si>
  <si>
    <t>Pflege in vollstationären</t>
  </si>
  <si>
    <t>Stationäre Pflege</t>
  </si>
  <si>
    <t>der Behindertenhilfe</t>
  </si>
  <si>
    <t>Schlüssel-Nr. 5430</t>
  </si>
  <si>
    <t>Schl.-Nr. 5400, 5410, 5420, 5430</t>
  </si>
  <si>
    <t>Schlüssel-Nr. 5500</t>
  </si>
  <si>
    <t>Schlüssel-Nrn. 5200 - 5500</t>
  </si>
  <si>
    <t>Persönl. Budgets KG56</t>
  </si>
  <si>
    <t>AUFWANDSERST.KG58</t>
  </si>
  <si>
    <t>LEISTUNGSAUSG. INSG.</t>
  </si>
  <si>
    <t>Persönliche Budgets</t>
  </si>
  <si>
    <t>Pauschalbeträge sowie</t>
  </si>
  <si>
    <t>Gebärdensprachdolmetscher</t>
  </si>
  <si>
    <t>Ausgaben für Leistungen</t>
  </si>
  <si>
    <t>nach § 17 SGB IX</t>
  </si>
  <si>
    <t>Erstattungen nach</t>
  </si>
  <si>
    <t>tatsächlichem Aufwand</t>
  </si>
  <si>
    <t>Schlüssel-Nr. 5600</t>
  </si>
  <si>
    <t>Schlüssel-Nr. 5800</t>
  </si>
  <si>
    <t>Schlüssel-Nr. 5900</t>
  </si>
  <si>
    <t>Schlüssel-Nr. 5999</t>
  </si>
  <si>
    <t>VERMÖGENSAUFWENDUNGEN  UND  SONSTIGE  AUSGABEN</t>
  </si>
  <si>
    <t>Schuldzinsen</t>
  </si>
  <si>
    <t>Sonstige Vermögensauf-</t>
  </si>
  <si>
    <t>Verluste der Aktiva</t>
  </si>
  <si>
    <t>Verluste der Passiva</t>
  </si>
  <si>
    <t>wendungen (ohne 66)</t>
  </si>
  <si>
    <t>Schlüssel-Nr. 6010</t>
  </si>
  <si>
    <t>Schlüssel-Nr. 6090</t>
  </si>
  <si>
    <t>Schlüssel-Nr. 6600</t>
  </si>
  <si>
    <t>Schlüssel-Nr. 6650</t>
  </si>
  <si>
    <t xml:space="preserve">Zahlungen an den </t>
  </si>
  <si>
    <t>Zahlung bei Überschreiten</t>
  </si>
  <si>
    <t>Übrige Aufwendungen</t>
  </si>
  <si>
    <t>der Begutachtungsfristen</t>
  </si>
  <si>
    <t>Schlüssel-Nr. 6700</t>
  </si>
  <si>
    <t>Schlüssel-Nr. 6920</t>
  </si>
  <si>
    <t>Schlüssel-Nr. 6930</t>
  </si>
  <si>
    <t>Schlüssel-Nr. 6990</t>
  </si>
  <si>
    <t>Vermögensaufwendungen</t>
  </si>
  <si>
    <t>und sonstige Ausgaben</t>
  </si>
  <si>
    <t>Schlüssel-Nr. 6999</t>
  </si>
  <si>
    <t>V E R W A L T U N G S-  U N D  V E R F A H R E N S K O S T E N</t>
  </si>
  <si>
    <t>Verwaltungskosten-</t>
  </si>
  <si>
    <t>Medizinischer Dienst</t>
  </si>
  <si>
    <t>Externe Gutachter</t>
  </si>
  <si>
    <t>Sonstige</t>
  </si>
  <si>
    <t>pauschale</t>
  </si>
  <si>
    <t>Verwaltungskosten</t>
  </si>
  <si>
    <t>(ohne KA 700 und 750)</t>
  </si>
  <si>
    <t>Schlüssel-Nr. 7000</t>
  </si>
  <si>
    <t>Schlüssel-Nr. 7500</t>
  </si>
  <si>
    <t>Schlüssel-Nr. 7501</t>
  </si>
  <si>
    <t>Schlüssel-Nr.  7995</t>
  </si>
  <si>
    <t>E R G E B N I S</t>
  </si>
  <si>
    <t>M I T G L I E D E R</t>
  </si>
  <si>
    <t>Ü B E R S C H U S S</t>
  </si>
  <si>
    <t>A U S G A B E N</t>
  </si>
  <si>
    <t>D E R</t>
  </si>
  <si>
    <t>Durchschnittliche Zahl</t>
  </si>
  <si>
    <t>E I N N A H M E N /</t>
  </si>
  <si>
    <t>der Mitglieder</t>
  </si>
  <si>
    <t>im Berichtszeitraum</t>
  </si>
  <si>
    <t>Schlüssel-Nr. 7999</t>
  </si>
  <si>
    <t>Schlüssel-Nr. 8999</t>
  </si>
  <si>
    <t>Schl-Nr. 9998</t>
  </si>
  <si>
    <t>Schl.-Nr. 9999</t>
  </si>
  <si>
    <t>Einnahmen-</t>
  </si>
  <si>
    <t>Ausgaben-</t>
  </si>
  <si>
    <t>überschuss</t>
  </si>
  <si>
    <r>
      <t>von</t>
    </r>
    <r>
      <rPr>
        <b/>
        <sz val="10"/>
        <rFont val="Arial"/>
        <family val="2"/>
      </rPr>
      <t xml:space="preserve"> der privaten Pflege-</t>
    </r>
  </si>
  <si>
    <r>
      <t xml:space="preserve">ZUSCHUSS FÜR VOLLSTATIONÄRE PFLEGE                    </t>
    </r>
    <r>
      <rPr>
        <b/>
        <i/>
        <sz val="12"/>
        <rFont val="Arial"/>
        <family val="2"/>
      </rPr>
      <t>Kontengruppe 53</t>
    </r>
  </si>
  <si>
    <t>QUARTALSSTATISTIK DER LANDW. PFLEGEKASSE</t>
  </si>
  <si>
    <t>ÜBER EINNAHMEN UND AUSGABEN SOWIE MITGLIEDER (PV45)</t>
  </si>
  <si>
    <t>ÜBERSICHT ÜBER DIE WESENTLICHEN ZAHLENANGABEN AUS PV 45</t>
  </si>
  <si>
    <t>Einnahmen und Ausgaben</t>
  </si>
  <si>
    <t>1. Quartal 2013
EUR</t>
  </si>
  <si>
    <t>Schl.Nr.</t>
  </si>
  <si>
    <t xml:space="preserve">Beitragseinnahmen insgesamt </t>
  </si>
  <si>
    <t>Sonstige Einnahmen (mit Finanzausgleich)</t>
  </si>
  <si>
    <t>E I N N A H M E N   i n s g e s a m t</t>
  </si>
  <si>
    <t>Leistungsausgaben insgesamt</t>
  </si>
  <si>
    <t xml:space="preserve">davon </t>
  </si>
  <si>
    <t xml:space="preserve"> - Pflegesachleistung</t>
  </si>
  <si>
    <t xml:space="preserve"> - Pflegegeld</t>
  </si>
  <si>
    <t>- Häusliche Pflege b. Verh. der Pflegeperson</t>
  </si>
  <si>
    <t xml:space="preserve"> - Pflegehilfsmittel u. technische Hilfen</t>
  </si>
  <si>
    <t>4300 bis 4320</t>
  </si>
  <si>
    <t xml:space="preserve"> - Beiträge zur Rentenversicherung</t>
  </si>
  <si>
    <t xml:space="preserve"> - Tages- und Nachtpflege</t>
  </si>
  <si>
    <t>5000 bis 5020</t>
  </si>
  <si>
    <t xml:space="preserve"> - Kurzzeitpflege</t>
  </si>
  <si>
    <t xml:space="preserve"> - vollstationäre Pflege</t>
  </si>
  <si>
    <t>5200 bis 5230</t>
  </si>
  <si>
    <t xml:space="preserve"> - Sonstiges</t>
  </si>
  <si>
    <t>Differenz</t>
  </si>
  <si>
    <t>Vermögensaufwendungen und 
sonstige Ausgaben (ohne Verwaltungskosten)</t>
  </si>
  <si>
    <t>A U S G A B E N    i n s g e s a m t</t>
  </si>
  <si>
    <t>Überschuß der Einnahmen</t>
  </si>
  <si>
    <t/>
  </si>
  <si>
    <t>Überschuß der Ausgaben</t>
  </si>
  <si>
    <t>2. Quartal 2013
EUR</t>
  </si>
  <si>
    <t>3. Quartal 2013
EUR</t>
  </si>
  <si>
    <t>4. Quartal 2013 EUR</t>
  </si>
  <si>
    <t>1.-4. Quartal 2013
EUR</t>
  </si>
  <si>
    <t>1. Quartal 2014
EUR</t>
  </si>
  <si>
    <t>4000 bis 4041</t>
  </si>
  <si>
    <t>4100 bis 4130</t>
  </si>
  <si>
    <t>5100 bis 5103</t>
  </si>
  <si>
    <t>BEARBEITET UND ZUSAMMENGESTELLT: SOZIALVERSICHERUNG FÜR LANDWIRTSCHAFT, FORSTEN UND GARTENBAU, KASSEL</t>
  </si>
  <si>
    <r>
      <t xml:space="preserve">BERICHTSZEITRAUM: </t>
    </r>
    <r>
      <rPr>
        <b/>
        <u/>
        <sz val="14"/>
        <rFont val="Arial"/>
        <family val="2"/>
      </rPr>
      <t>VOM 01.01.2014 bis 31.03.2014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</si>
</sst>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0" formatCode="#,##0.00&quot;  &quot;"/>
    <numFmt numFmtId="172" formatCode="\ \ \ "/>
    <numFmt numFmtId="173" formatCode="#,##0&quot;      &quot;"/>
    <numFmt numFmtId="178" formatCode="#,##0.00&quot;      &quot;"/>
    <numFmt numFmtId="183" formatCode="#,##0.00_ ;[Red]\-#,##0.00\ "/>
  </numFmts>
  <fonts count="37">
    <font>
      <sz val="10"/>
      <name val="Arial"/>
    </font>
    <font>
      <sz val="10"/>
      <name val="Arial"/>
    </font>
    <font>
      <sz val="8"/>
      <name val="Arial"/>
    </font>
    <font>
      <sz val="10"/>
      <name val="MS Sans Serif"/>
    </font>
    <font>
      <sz val="12"/>
      <name val="Arial"/>
    </font>
    <font>
      <sz val="10"/>
      <name val="Arial"/>
      <family val="2"/>
    </font>
    <font>
      <b/>
      <sz val="10"/>
      <name val="Arial"/>
    </font>
    <font>
      <b/>
      <i/>
      <sz val="12"/>
      <name val="Arial"/>
      <family val="2"/>
    </font>
    <font>
      <b/>
      <i/>
      <sz val="12"/>
      <name val="Arial"/>
    </font>
    <font>
      <sz val="8"/>
      <name val="Arial"/>
      <family val="2"/>
    </font>
    <font>
      <b/>
      <sz val="8"/>
      <name val="Arial"/>
    </font>
    <font>
      <sz val="9"/>
      <name val="Arial"/>
    </font>
    <font>
      <b/>
      <sz val="9"/>
      <name val="Arial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u/>
      <sz val="10"/>
      <name val="Arial"/>
    </font>
    <font>
      <sz val="10"/>
      <color indexed="12"/>
      <name val="Arial"/>
      <family val="2"/>
    </font>
    <font>
      <b/>
      <sz val="9"/>
      <color indexed="12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b/>
      <sz val="12"/>
      <name val="Arial"/>
    </font>
    <font>
      <b/>
      <u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</font>
    <font>
      <b/>
      <sz val="10"/>
      <name val="MS Sans Serif"/>
    </font>
    <font>
      <b/>
      <sz val="12"/>
      <name val="MS Sans Serif"/>
      <family val="2"/>
    </font>
    <font>
      <sz val="12"/>
      <name val="Arial"/>
      <family val="2"/>
    </font>
    <font>
      <b/>
      <sz val="11"/>
      <name val="MS Sans Serif"/>
    </font>
    <font>
      <sz val="11"/>
      <name val="Arial"/>
    </font>
    <font>
      <b/>
      <sz val="12"/>
      <name val="MS Sans Serif"/>
    </font>
    <font>
      <b/>
      <sz val="8"/>
      <color indexed="81"/>
      <name val="Tahoma"/>
    </font>
    <font>
      <sz val="8"/>
      <color indexed="81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85">
    <xf numFmtId="0" fontId="0" fillId="0" borderId="0" xfId="0"/>
    <xf numFmtId="0" fontId="7" fillId="0" borderId="1" xfId="0" applyFont="1" applyFill="1" applyBorder="1" applyAlignment="1">
      <alignment horizontal="center" vertical="center"/>
    </xf>
    <xf numFmtId="0" fontId="8" fillId="0" borderId="2" xfId="2" applyFont="1" applyBorder="1" applyAlignment="1">
      <alignment vertical="center"/>
    </xf>
    <xf numFmtId="0" fontId="7" fillId="0" borderId="2" xfId="2" applyFont="1" applyBorder="1" applyAlignment="1">
      <alignment horizontal="centerContinuous" vertical="center"/>
    </xf>
    <xf numFmtId="0" fontId="7" fillId="0" borderId="2" xfId="2" applyFont="1" applyBorder="1" applyAlignment="1">
      <alignment vertical="center"/>
    </xf>
    <xf numFmtId="0" fontId="7" fillId="0" borderId="3" xfId="2" applyFont="1" applyBorder="1" applyAlignment="1">
      <alignment horizontal="centerContinuous" vertical="center"/>
    </xf>
    <xf numFmtId="0" fontId="9" fillId="0" borderId="0" xfId="2" applyFont="1" applyAlignment="1">
      <alignment vertical="center"/>
    </xf>
    <xf numFmtId="0" fontId="7" fillId="0" borderId="4" xfId="0" applyFont="1" applyFill="1" applyBorder="1" applyAlignment="1">
      <alignment horizontal="center"/>
    </xf>
    <xf numFmtId="0" fontId="7" fillId="0" borderId="5" xfId="2" applyFont="1" applyBorder="1" applyAlignment="1">
      <alignment horizontal="left"/>
    </xf>
    <xf numFmtId="0" fontId="7" fillId="0" borderId="5" xfId="2" applyFont="1" applyBorder="1" applyAlignment="1">
      <alignment horizontal="centerContinuous"/>
    </xf>
    <xf numFmtId="0" fontId="7" fillId="0" borderId="5" xfId="2" applyFont="1" applyBorder="1" applyAlignment="1"/>
    <xf numFmtId="0" fontId="7" fillId="0" borderId="6" xfId="2" applyFont="1" applyBorder="1" applyAlignment="1">
      <alignment horizontal="centerContinuous"/>
    </xf>
    <xf numFmtId="0" fontId="9" fillId="0" borderId="0" xfId="2" applyFont="1"/>
    <xf numFmtId="0" fontId="6" fillId="0" borderId="0" xfId="2" applyFont="1" applyBorder="1"/>
    <xf numFmtId="0" fontId="5" fillId="0" borderId="0" xfId="2" applyFont="1" applyBorder="1" applyAlignment="1"/>
    <xf numFmtId="0" fontId="6" fillId="0" borderId="7" xfId="2" applyFont="1" applyBorder="1"/>
    <xf numFmtId="0" fontId="10" fillId="0" borderId="7" xfId="2" applyFont="1" applyBorder="1"/>
    <xf numFmtId="0" fontId="11" fillId="0" borderId="0" xfId="2" applyFont="1" applyBorder="1" applyAlignment="1"/>
    <xf numFmtId="0" fontId="6" fillId="0" borderId="7" xfId="2" applyFont="1" applyBorder="1" applyAlignment="1"/>
    <xf numFmtId="0" fontId="5" fillId="0" borderId="8" xfId="2" applyFont="1" applyBorder="1" applyAlignment="1"/>
    <xf numFmtId="0" fontId="6" fillId="0" borderId="0" xfId="2" applyFont="1" applyBorder="1" applyAlignment="1"/>
    <xf numFmtId="0" fontId="12" fillId="0" borderId="0" xfId="2" applyFont="1" applyBorder="1" applyAlignment="1"/>
    <xf numFmtId="0" fontId="10" fillId="0" borderId="7" xfId="2" applyFont="1" applyBorder="1" applyAlignment="1"/>
    <xf numFmtId="0" fontId="13" fillId="0" borderId="7" xfId="2" applyFont="1" applyBorder="1" applyAlignment="1">
      <alignment horizontal="left"/>
    </xf>
    <xf numFmtId="0" fontId="6" fillId="0" borderId="8" xfId="2" applyFont="1" applyBorder="1"/>
    <xf numFmtId="0" fontId="13" fillId="0" borderId="0" xfId="2" applyFont="1" applyBorder="1" applyAlignment="1"/>
    <xf numFmtId="0" fontId="5" fillId="0" borderId="0" xfId="2" applyFont="1" applyBorder="1" applyAlignment="1">
      <alignment horizontal="centerContinuous"/>
    </xf>
    <xf numFmtId="0" fontId="13" fillId="0" borderId="7" xfId="2" applyFont="1" applyBorder="1" applyAlignment="1">
      <alignment horizontal="centerContinuous"/>
    </xf>
    <xf numFmtId="0" fontId="10" fillId="0" borderId="7" xfId="2" applyFont="1" applyBorder="1" applyAlignment="1">
      <alignment horizontal="left"/>
    </xf>
    <xf numFmtId="0" fontId="11" fillId="0" borderId="0" xfId="2" applyFont="1" applyBorder="1" applyAlignment="1">
      <alignment horizontal="centerContinuous"/>
    </xf>
    <xf numFmtId="0" fontId="5" fillId="0" borderId="8" xfId="2" applyFont="1" applyBorder="1" applyAlignment="1">
      <alignment horizontal="centerContinuous"/>
    </xf>
    <xf numFmtId="0" fontId="14" fillId="0" borderId="9" xfId="2" applyFont="1" applyBorder="1" applyAlignment="1">
      <alignment horizontal="left"/>
    </xf>
    <xf numFmtId="0" fontId="14" fillId="0" borderId="9" xfId="2" applyFont="1" applyBorder="1" applyAlignment="1">
      <alignment horizontal="centerContinuous"/>
    </xf>
    <xf numFmtId="0" fontId="14" fillId="0" borderId="10" xfId="2" applyFont="1" applyBorder="1" applyAlignment="1">
      <alignment horizontal="left"/>
    </xf>
    <xf numFmtId="0" fontId="14" fillId="0" borderId="11" xfId="2" applyFont="1" applyBorder="1" applyAlignment="1">
      <alignment horizontal="left"/>
    </xf>
    <xf numFmtId="0" fontId="14" fillId="0" borderId="0" xfId="2" applyFont="1" applyBorder="1" applyAlignment="1">
      <alignment horizontal="left"/>
    </xf>
    <xf numFmtId="0" fontId="9" fillId="0" borderId="12" xfId="2" applyFont="1" applyBorder="1" applyAlignment="1">
      <alignment horizontal="centerContinuous"/>
    </xf>
    <xf numFmtId="0" fontId="14" fillId="0" borderId="7" xfId="2" applyFont="1" applyBorder="1" applyAlignment="1">
      <alignment horizontal="left"/>
    </xf>
    <xf numFmtId="0" fontId="5" fillId="0" borderId="13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14" fillId="0" borderId="0" xfId="2" applyFont="1" applyBorder="1" applyAlignment="1">
      <alignment horizontal="center"/>
    </xf>
    <xf numFmtId="0" fontId="14" fillId="0" borderId="12" xfId="2" applyFont="1" applyBorder="1" applyAlignment="1">
      <alignment horizontal="center"/>
    </xf>
    <xf numFmtId="0" fontId="14" fillId="0" borderId="7" xfId="2" applyFont="1" applyBorder="1" applyAlignment="1">
      <alignment horizontal="center"/>
    </xf>
    <xf numFmtId="0" fontId="14" fillId="0" borderId="13" xfId="2" applyFont="1" applyBorder="1" applyAlignment="1">
      <alignment horizontal="center"/>
    </xf>
    <xf numFmtId="0" fontId="14" fillId="0" borderId="14" xfId="2" applyFont="1" applyBorder="1" applyAlignment="1">
      <alignment horizontal="center"/>
    </xf>
    <xf numFmtId="0" fontId="9" fillId="0" borderId="5" xfId="2" quotePrefix="1" applyFont="1" applyBorder="1" applyAlignment="1">
      <alignment horizontal="left"/>
    </xf>
    <xf numFmtId="0" fontId="5" fillId="0" borderId="15" xfId="2" applyFont="1" applyBorder="1"/>
    <xf numFmtId="0" fontId="9" fillId="0" borderId="16" xfId="2" quotePrefix="1" applyFont="1" applyBorder="1" applyAlignment="1">
      <alignment horizontal="left"/>
    </xf>
    <xf numFmtId="0" fontId="5" fillId="0" borderId="17" xfId="2" applyFont="1" applyBorder="1"/>
    <xf numFmtId="0" fontId="5" fillId="0" borderId="18" xfId="2" applyFont="1" applyBorder="1"/>
    <xf numFmtId="0" fontId="5" fillId="0" borderId="19" xfId="0" applyFont="1" applyFill="1" applyBorder="1"/>
    <xf numFmtId="0" fontId="9" fillId="0" borderId="20" xfId="2" applyFont="1" applyBorder="1" applyAlignment="1">
      <alignment horizontal="center"/>
    </xf>
    <xf numFmtId="0" fontId="9" fillId="0" borderId="21" xfId="2" applyFont="1" applyBorder="1" applyAlignment="1">
      <alignment horizontal="center"/>
    </xf>
    <xf numFmtId="0" fontId="15" fillId="0" borderId="22" xfId="2" applyFont="1" applyBorder="1"/>
    <xf numFmtId="4" fontId="13" fillId="0" borderId="23" xfId="2" applyNumberFormat="1" applyFont="1" applyBorder="1"/>
    <xf numFmtId="170" fontId="13" fillId="0" borderId="23" xfId="2" applyNumberFormat="1" applyFont="1" applyBorder="1"/>
    <xf numFmtId="170" fontId="13" fillId="0" borderId="24" xfId="2" applyNumberFormat="1" applyFont="1" applyBorder="1"/>
    <xf numFmtId="4" fontId="15" fillId="0" borderId="0" xfId="2" applyNumberFormat="1" applyFont="1" applyBorder="1"/>
    <xf numFmtId="0" fontId="7" fillId="0" borderId="16" xfId="2" applyFont="1" applyBorder="1" applyAlignment="1">
      <alignment horizontal="left"/>
    </xf>
    <xf numFmtId="0" fontId="5" fillId="0" borderId="25" xfId="2" applyFont="1" applyBorder="1" applyAlignment="1"/>
    <xf numFmtId="0" fontId="6" fillId="0" borderId="26" xfId="2" applyFont="1" applyBorder="1"/>
    <xf numFmtId="0" fontId="12" fillId="0" borderId="8" xfId="2" applyFont="1" applyBorder="1" applyAlignment="1"/>
    <xf numFmtId="0" fontId="13" fillId="0" borderId="0" xfId="2" applyFont="1" applyBorder="1" applyAlignment="1">
      <alignment horizontal="centerContinuous"/>
    </xf>
    <xf numFmtId="0" fontId="14" fillId="0" borderId="11" xfId="2" applyFont="1" applyBorder="1" applyAlignment="1">
      <alignment horizontal="centerContinuous"/>
    </xf>
    <xf numFmtId="0" fontId="12" fillId="0" borderId="26" xfId="2" applyFont="1" applyBorder="1"/>
    <xf numFmtId="0" fontId="12" fillId="0" borderId="7" xfId="2" applyFont="1" applyBorder="1" applyAlignment="1"/>
    <xf numFmtId="0" fontId="12" fillId="0" borderId="7" xfId="2" applyFont="1" applyBorder="1" applyAlignment="1">
      <alignment horizontal="left"/>
    </xf>
    <xf numFmtId="0" fontId="14" fillId="0" borderId="11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14" fillId="0" borderId="27" xfId="2" applyFont="1" applyBorder="1" applyAlignment="1">
      <alignment horizontal="center"/>
    </xf>
    <xf numFmtId="0" fontId="5" fillId="0" borderId="28" xfId="2" applyFont="1" applyBorder="1"/>
    <xf numFmtId="0" fontId="9" fillId="0" borderId="25" xfId="2" applyFont="1" applyBorder="1" applyAlignment="1"/>
    <xf numFmtId="0" fontId="15" fillId="0" borderId="8" xfId="2" applyFont="1" applyBorder="1" applyAlignment="1"/>
    <xf numFmtId="0" fontId="9" fillId="0" borderId="8" xfId="2" applyFont="1" applyBorder="1" applyAlignment="1">
      <alignment horizontal="centerContinuous"/>
    </xf>
    <xf numFmtId="0" fontId="13" fillId="0" borderId="0" xfId="2" applyFont="1" applyBorder="1" applyAlignment="1">
      <alignment horizontal="left"/>
    </xf>
    <xf numFmtId="0" fontId="14" fillId="0" borderId="9" xfId="2" applyFont="1" applyBorder="1" applyAlignment="1"/>
    <xf numFmtId="0" fontId="16" fillId="0" borderId="7" xfId="2" applyFont="1" applyBorder="1" applyAlignment="1">
      <alignment horizontal="centerContinuous"/>
    </xf>
    <xf numFmtId="0" fontId="5" fillId="0" borderId="25" xfId="2" applyFont="1" applyBorder="1" applyAlignment="1">
      <alignment horizontal="centerContinuous"/>
    </xf>
    <xf numFmtId="0" fontId="6" fillId="0" borderId="7" xfId="2" applyFont="1" applyBorder="1" applyAlignment="1">
      <alignment horizontal="centerContinuous"/>
    </xf>
    <xf numFmtId="0" fontId="12" fillId="0" borderId="8" xfId="2" applyFont="1" applyBorder="1" applyAlignment="1">
      <alignment horizontal="centerContinuous"/>
    </xf>
    <xf numFmtId="0" fontId="14" fillId="0" borderId="9" xfId="2" applyFont="1" applyBorder="1" applyAlignment="1">
      <alignment horizontal="center"/>
    </xf>
    <xf numFmtId="0" fontId="9" fillId="0" borderId="14" xfId="2" applyFont="1" applyBorder="1" applyAlignment="1">
      <alignment horizontal="centerContinuous"/>
    </xf>
    <xf numFmtId="0" fontId="5" fillId="0" borderId="0" xfId="2" applyFont="1" applyBorder="1" applyAlignment="1">
      <alignment horizontal="left"/>
    </xf>
    <xf numFmtId="0" fontId="5" fillId="0" borderId="8" xfId="2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12" fillId="0" borderId="0" xfId="2" applyFont="1" applyBorder="1" applyAlignment="1">
      <alignment horizontal="left"/>
    </xf>
    <xf numFmtId="0" fontId="6" fillId="0" borderId="8" xfId="2" applyFont="1" applyBorder="1" applyAlignment="1">
      <alignment horizontal="left"/>
    </xf>
    <xf numFmtId="0" fontId="12" fillId="0" borderId="0" xfId="2" applyFont="1" applyBorder="1" applyAlignment="1">
      <alignment horizontal="centerContinuous"/>
    </xf>
    <xf numFmtId="0" fontId="6" fillId="0" borderId="8" xfId="2" applyFont="1" applyBorder="1" applyAlignment="1">
      <alignment horizontal="centerContinuous"/>
    </xf>
    <xf numFmtId="0" fontId="9" fillId="0" borderId="7" xfId="2" applyFont="1" applyBorder="1"/>
    <xf numFmtId="0" fontId="9" fillId="0" borderId="10" xfId="2" applyFont="1" applyBorder="1"/>
    <xf numFmtId="0" fontId="9" fillId="0" borderId="11" xfId="2" applyFont="1" applyBorder="1"/>
    <xf numFmtId="0" fontId="13" fillId="0" borderId="0" xfId="2" applyFont="1" applyBorder="1"/>
    <xf numFmtId="0" fontId="13" fillId="0" borderId="25" xfId="2" applyFont="1" applyBorder="1" applyAlignment="1"/>
    <xf numFmtId="0" fontId="13" fillId="0" borderId="7" xfId="2" applyFont="1" applyBorder="1" applyAlignment="1"/>
    <xf numFmtId="0" fontId="13" fillId="0" borderId="29" xfId="2" applyFont="1" applyBorder="1" applyAlignment="1"/>
    <xf numFmtId="0" fontId="16" fillId="0" borderId="26" xfId="2" applyFont="1" applyBorder="1" applyAlignment="1">
      <alignment horizontal="centerContinuous"/>
    </xf>
    <xf numFmtId="0" fontId="12" fillId="0" borderId="25" xfId="2" applyFont="1" applyBorder="1" applyAlignment="1">
      <alignment horizontal="centerContinuous"/>
    </xf>
    <xf numFmtId="0" fontId="14" fillId="0" borderId="7" xfId="2" applyFont="1" applyBorder="1"/>
    <xf numFmtId="0" fontId="14" fillId="0" borderId="0" xfId="2" applyFont="1"/>
    <xf numFmtId="0" fontId="14" fillId="0" borderId="11" xfId="2" applyFont="1" applyBorder="1"/>
    <xf numFmtId="0" fontId="14" fillId="0" borderId="30" xfId="2" applyFont="1" applyBorder="1" applyAlignment="1">
      <alignment horizontal="left"/>
    </xf>
    <xf numFmtId="0" fontId="9" fillId="0" borderId="31" xfId="2" applyFont="1" applyBorder="1" applyAlignment="1">
      <alignment horizontal="centerContinuous"/>
    </xf>
    <xf numFmtId="0" fontId="5" fillId="0" borderId="32" xfId="2" applyFont="1" applyBorder="1" applyAlignment="1">
      <alignment horizontal="center"/>
    </xf>
    <xf numFmtId="0" fontId="5" fillId="0" borderId="33" xfId="2" applyFont="1" applyBorder="1" applyAlignment="1">
      <alignment horizontal="center"/>
    </xf>
    <xf numFmtId="0" fontId="5" fillId="0" borderId="34" xfId="2" applyFont="1" applyBorder="1" applyAlignment="1">
      <alignment horizontal="center"/>
    </xf>
    <xf numFmtId="0" fontId="5" fillId="0" borderId="29" xfId="2" applyFont="1" applyBorder="1" applyAlignment="1"/>
    <xf numFmtId="0" fontId="13" fillId="0" borderId="26" xfId="2" applyFont="1" applyBorder="1" applyAlignment="1">
      <alignment horizontal="left"/>
    </xf>
    <xf numFmtId="0" fontId="14" fillId="0" borderId="8" xfId="2" applyFont="1" applyBorder="1"/>
    <xf numFmtId="0" fontId="7" fillId="0" borderId="2" xfId="2" applyFont="1" applyBorder="1" applyAlignment="1">
      <alignment horizontal="centerContinuous"/>
    </xf>
    <xf numFmtId="0" fontId="16" fillId="0" borderId="25" xfId="2" applyFont="1" applyBorder="1" applyAlignment="1"/>
    <xf numFmtId="0" fontId="16" fillId="0" borderId="8" xfId="2" applyFont="1" applyBorder="1" applyAlignment="1"/>
    <xf numFmtId="0" fontId="6" fillId="0" borderId="7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16" fillId="0" borderId="11" xfId="2" applyFont="1" applyBorder="1" applyAlignment="1"/>
    <xf numFmtId="0" fontId="14" fillId="0" borderId="35" xfId="2" applyFont="1" applyBorder="1" applyAlignment="1">
      <alignment horizontal="center"/>
    </xf>
    <xf numFmtId="0" fontId="7" fillId="0" borderId="2" xfId="2" applyFont="1" applyBorder="1" applyAlignment="1"/>
    <xf numFmtId="0" fontId="6" fillId="0" borderId="0" xfId="2" applyFont="1" applyBorder="1" applyAlignment="1">
      <alignment horizontal="left"/>
    </xf>
    <xf numFmtId="0" fontId="7" fillId="0" borderId="3" xfId="2" applyFont="1" applyBorder="1" applyAlignment="1"/>
    <xf numFmtId="0" fontId="5" fillId="0" borderId="25" xfId="2" applyFont="1" applyBorder="1" applyAlignment="1">
      <alignment horizontal="left"/>
    </xf>
    <xf numFmtId="0" fontId="17" fillId="0" borderId="7" xfId="2" applyFont="1" applyBorder="1" applyAlignment="1">
      <alignment horizontal="centerContinuous"/>
    </xf>
    <xf numFmtId="0" fontId="12" fillId="0" borderId="8" xfId="2" applyFont="1" applyBorder="1" applyAlignment="1">
      <alignment horizontal="left"/>
    </xf>
    <xf numFmtId="0" fontId="14" fillId="0" borderId="10" xfId="2" applyFont="1" applyBorder="1" applyAlignment="1">
      <alignment horizontal="centerContinuous"/>
    </xf>
    <xf numFmtId="0" fontId="14" fillId="0" borderId="11" xfId="2" applyFont="1" applyBorder="1" applyAlignment="1"/>
    <xf numFmtId="0" fontId="7" fillId="0" borderId="0" xfId="2" applyFont="1" applyBorder="1" applyAlignment="1">
      <alignment horizontal="centerContinuous"/>
    </xf>
    <xf numFmtId="0" fontId="7" fillId="0" borderId="8" xfId="2" applyFont="1" applyBorder="1" applyAlignment="1">
      <alignment horizontal="centerContinuous"/>
    </xf>
    <xf numFmtId="0" fontId="6" fillId="0" borderId="25" xfId="2" applyFont="1" applyBorder="1" applyAlignment="1">
      <alignment horizontal="centerContinuous"/>
    </xf>
    <xf numFmtId="0" fontId="7" fillId="0" borderId="0" xfId="2" applyFont="1" applyBorder="1" applyAlignment="1">
      <alignment horizontal="left"/>
    </xf>
    <xf numFmtId="0" fontId="5" fillId="0" borderId="7" xfId="2" quotePrefix="1" applyFont="1" applyBorder="1" applyAlignment="1">
      <alignment horizontal="left"/>
    </xf>
    <xf numFmtId="0" fontId="7" fillId="0" borderId="36" xfId="2" applyFont="1" applyBorder="1" applyAlignment="1"/>
    <xf numFmtId="0" fontId="18" fillId="0" borderId="0" xfId="2" applyFont="1" applyBorder="1" applyAlignment="1">
      <alignment horizontal="left"/>
    </xf>
    <xf numFmtId="0" fontId="19" fillId="0" borderId="0" xfId="2" applyFont="1" applyBorder="1" applyAlignment="1">
      <alignment horizontal="left"/>
    </xf>
    <xf numFmtId="0" fontId="20" fillId="0" borderId="0" xfId="2" applyFont="1" applyBorder="1" applyAlignment="1">
      <alignment horizontal="left"/>
    </xf>
    <xf numFmtId="0" fontId="13" fillId="0" borderId="8" xfId="2" applyFont="1" applyBorder="1" applyAlignment="1">
      <alignment horizontal="centerContinuous"/>
    </xf>
    <xf numFmtId="0" fontId="21" fillId="0" borderId="9" xfId="2" applyFont="1" applyBorder="1" applyAlignment="1"/>
    <xf numFmtId="0" fontId="14" fillId="0" borderId="32" xfId="2" applyFont="1" applyBorder="1" applyAlignment="1">
      <alignment horizontal="center"/>
    </xf>
    <xf numFmtId="0" fontId="14" fillId="0" borderId="37" xfId="2" applyFont="1" applyBorder="1" applyAlignment="1">
      <alignment horizontal="center"/>
    </xf>
    <xf numFmtId="0" fontId="9" fillId="0" borderId="17" xfId="2" quotePrefix="1" applyFont="1" applyBorder="1" applyAlignment="1">
      <alignment horizontal="left"/>
    </xf>
    <xf numFmtId="0" fontId="5" fillId="0" borderId="38" xfId="2" applyFont="1" applyBorder="1"/>
    <xf numFmtId="0" fontId="6" fillId="0" borderId="26" xfId="2" applyFont="1" applyBorder="1" applyAlignment="1"/>
    <xf numFmtId="0" fontId="16" fillId="0" borderId="7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13" fillId="0" borderId="7" xfId="2" applyFont="1" applyBorder="1"/>
    <xf numFmtId="0" fontId="5" fillId="0" borderId="35" xfId="2" applyFont="1" applyBorder="1" applyAlignment="1">
      <alignment horizontal="center"/>
    </xf>
    <xf numFmtId="0" fontId="7" fillId="0" borderId="25" xfId="2" applyFont="1" applyBorder="1" applyAlignment="1">
      <alignment horizontal="centerContinuous"/>
    </xf>
    <xf numFmtId="0" fontId="13" fillId="0" borderId="26" xfId="2" applyFont="1" applyBorder="1"/>
    <xf numFmtId="0" fontId="14" fillId="0" borderId="10" xfId="2" applyFont="1" applyBorder="1" applyAlignment="1"/>
    <xf numFmtId="0" fontId="5" fillId="0" borderId="31" xfId="2" applyFont="1" applyBorder="1" applyAlignment="1">
      <alignment horizontal="center"/>
    </xf>
    <xf numFmtId="0" fontId="14" fillId="0" borderId="12" xfId="2" applyFont="1" applyBorder="1" applyAlignment="1">
      <alignment horizontal="centerContinuous"/>
    </xf>
    <xf numFmtId="0" fontId="13" fillId="0" borderId="26" xfId="2" applyFont="1" applyBorder="1" applyAlignment="1"/>
    <xf numFmtId="0" fontId="13" fillId="0" borderId="8" xfId="2" applyFont="1" applyBorder="1" applyAlignment="1"/>
    <xf numFmtId="0" fontId="6" fillId="0" borderId="11" xfId="2" applyFont="1" applyBorder="1" applyAlignment="1"/>
    <xf numFmtId="0" fontId="14" fillId="0" borderId="14" xfId="2" applyFont="1" applyBorder="1" applyAlignment="1">
      <alignment horizontal="centerContinuous"/>
    </xf>
    <xf numFmtId="0" fontId="22" fillId="0" borderId="16" xfId="2" applyFont="1" applyBorder="1" applyAlignment="1">
      <alignment horizontal="left"/>
    </xf>
    <xf numFmtId="0" fontId="7" fillId="0" borderId="3" xfId="2" applyFont="1" applyBorder="1" applyAlignment="1">
      <alignment horizontal="centerContinuous"/>
    </xf>
    <xf numFmtId="0" fontId="22" fillId="0" borderId="2" xfId="2" applyFont="1" applyBorder="1" applyAlignment="1">
      <alignment horizontal="centerContinuous"/>
    </xf>
    <xf numFmtId="0" fontId="7" fillId="0" borderId="36" xfId="2" applyFont="1" applyBorder="1" applyAlignment="1">
      <alignment horizontal="left"/>
    </xf>
    <xf numFmtId="0" fontId="17" fillId="0" borderId="26" xfId="2" applyFont="1" applyBorder="1" applyAlignment="1">
      <alignment horizontal="left"/>
    </xf>
    <xf numFmtId="0" fontId="17" fillId="0" borderId="25" xfId="2" applyFont="1" applyBorder="1" applyAlignment="1">
      <alignment horizontal="center"/>
    </xf>
    <xf numFmtId="0" fontId="17" fillId="0" borderId="7" xfId="2" applyFont="1" applyBorder="1" applyAlignment="1">
      <alignment horizontal="left"/>
    </xf>
    <xf numFmtId="0" fontId="17" fillId="0" borderId="8" xfId="2" applyFont="1" applyBorder="1" applyAlignment="1">
      <alignment horizontal="center"/>
    </xf>
    <xf numFmtId="0" fontId="17" fillId="0" borderId="7" xfId="2" applyFont="1" applyBorder="1" applyAlignment="1"/>
    <xf numFmtId="0" fontId="17" fillId="0" borderId="8" xfId="2" applyFont="1" applyBorder="1" applyAlignment="1"/>
    <xf numFmtId="0" fontId="7" fillId="0" borderId="36" xfId="2" applyFont="1" applyBorder="1" applyAlignment="1">
      <alignment horizontal="centerContinuous"/>
    </xf>
    <xf numFmtId="0" fontId="17" fillId="0" borderId="25" xfId="2" applyFont="1" applyBorder="1" applyAlignment="1"/>
    <xf numFmtId="0" fontId="6" fillId="0" borderId="8" xfId="2" applyFont="1" applyBorder="1" applyAlignment="1"/>
    <xf numFmtId="0" fontId="6" fillId="0" borderId="0" xfId="2" applyFont="1" applyBorder="1" applyAlignment="1">
      <alignment horizontal="centerContinuous"/>
    </xf>
    <xf numFmtId="0" fontId="5" fillId="0" borderId="0" xfId="2" quotePrefix="1" applyFont="1" applyBorder="1" applyAlignment="1">
      <alignment horizontal="left"/>
    </xf>
    <xf numFmtId="0" fontId="7" fillId="0" borderId="16" xfId="2" applyFont="1" applyBorder="1" applyAlignment="1"/>
    <xf numFmtId="0" fontId="1" fillId="0" borderId="8" xfId="2" applyFont="1" applyBorder="1" applyAlignment="1">
      <alignment horizontal="left"/>
    </xf>
    <xf numFmtId="0" fontId="14" fillId="0" borderId="39" xfId="2" applyFont="1" applyBorder="1" applyAlignment="1">
      <alignment horizontal="centerContinuous"/>
    </xf>
    <xf numFmtId="0" fontId="7" fillId="0" borderId="3" xfId="2" applyFont="1" applyBorder="1" applyAlignment="1">
      <alignment vertical="center"/>
    </xf>
    <xf numFmtId="0" fontId="7" fillId="0" borderId="26" xfId="2" applyFont="1" applyBorder="1" applyAlignment="1">
      <alignment horizontal="left"/>
    </xf>
    <xf numFmtId="0" fontId="7" fillId="0" borderId="25" xfId="2" applyFont="1" applyBorder="1" applyAlignment="1"/>
    <xf numFmtId="0" fontId="7" fillId="0" borderId="26" xfId="2" applyFont="1" applyBorder="1" applyAlignment="1"/>
    <xf numFmtId="0" fontId="16" fillId="0" borderId="0" xfId="2" applyFont="1" applyBorder="1" applyAlignment="1">
      <alignment horizontal="centerContinuous"/>
    </xf>
    <xf numFmtId="0" fontId="20" fillId="0" borderId="11" xfId="2" applyFont="1" applyBorder="1" applyAlignment="1">
      <alignment horizontal="centerContinuous"/>
    </xf>
    <xf numFmtId="0" fontId="5" fillId="0" borderId="37" xfId="2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9" fillId="0" borderId="17" xfId="2" applyFont="1" applyBorder="1" applyAlignment="1">
      <alignment horizontal="center"/>
    </xf>
    <xf numFmtId="0" fontId="9" fillId="0" borderId="18" xfId="2" applyFont="1" applyBorder="1" applyAlignment="1">
      <alignment horizontal="center"/>
    </xf>
    <xf numFmtId="3" fontId="13" fillId="0" borderId="23" xfId="0" applyNumberFormat="1" applyFont="1" applyBorder="1" applyAlignment="1">
      <alignment horizontal="right"/>
    </xf>
    <xf numFmtId="0" fontId="5" fillId="0" borderId="0" xfId="2" applyFont="1"/>
    <xf numFmtId="0" fontId="3" fillId="0" borderId="0" xfId="1" applyFont="1"/>
    <xf numFmtId="0" fontId="23" fillId="0" borderId="0" xfId="1" applyFont="1" applyAlignment="1">
      <alignment horizontal="centerContinuous"/>
    </xf>
    <xf numFmtId="0" fontId="24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24" fillId="0" borderId="0" xfId="1" applyFont="1"/>
    <xf numFmtId="0" fontId="26" fillId="0" borderId="0" xfId="1" quotePrefix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" fillId="0" borderId="0" xfId="1" applyFont="1"/>
    <xf numFmtId="0" fontId="27" fillId="2" borderId="40" xfId="1" applyFont="1" applyFill="1" applyBorder="1" applyAlignment="1">
      <alignment vertical="center"/>
    </xf>
    <xf numFmtId="0" fontId="27" fillId="2" borderId="41" xfId="1" applyFont="1" applyFill="1" applyBorder="1" applyAlignment="1">
      <alignment vertical="center"/>
    </xf>
    <xf numFmtId="0" fontId="28" fillId="2" borderId="41" xfId="1" applyFont="1" applyFill="1" applyBorder="1" applyAlignment="1">
      <alignment vertical="center"/>
    </xf>
    <xf numFmtId="0" fontId="27" fillId="2" borderId="42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/>
    </xf>
    <xf numFmtId="172" fontId="29" fillId="2" borderId="43" xfId="1" applyNumberFormat="1" applyFont="1" applyFill="1" applyBorder="1" applyAlignment="1">
      <alignment vertical="center"/>
    </xf>
    <xf numFmtId="172" fontId="30" fillId="2" borderId="44" xfId="1" applyNumberFormat="1" applyFont="1" applyFill="1" applyBorder="1" applyAlignment="1">
      <alignment vertical="center"/>
    </xf>
    <xf numFmtId="0" fontId="1" fillId="2" borderId="44" xfId="1" quotePrefix="1" applyFont="1" applyFill="1" applyBorder="1" applyAlignment="1">
      <alignment vertical="center"/>
    </xf>
    <xf numFmtId="178" fontId="31" fillId="0" borderId="45" xfId="1" applyNumberFormat="1" applyFont="1" applyFill="1" applyBorder="1" applyAlignment="1">
      <alignment horizontal="right" vertical="center"/>
    </xf>
    <xf numFmtId="178" fontId="31" fillId="0" borderId="46" xfId="1" applyNumberFormat="1" applyFont="1" applyFill="1" applyBorder="1" applyAlignment="1">
      <alignment horizontal="right" vertical="center"/>
    </xf>
    <xf numFmtId="1" fontId="1" fillId="0" borderId="0" xfId="1" applyNumberFormat="1" applyFont="1" applyAlignment="1">
      <alignment horizontal="left" vertical="center"/>
    </xf>
    <xf numFmtId="183" fontId="1" fillId="0" borderId="0" xfId="1" applyNumberFormat="1" applyFont="1" applyAlignment="1">
      <alignment vertical="center"/>
    </xf>
    <xf numFmtId="178" fontId="1" fillId="0" borderId="0" xfId="1" applyNumberFormat="1" applyFont="1" applyAlignment="1">
      <alignment vertical="center"/>
    </xf>
    <xf numFmtId="178" fontId="31" fillId="0" borderId="0" xfId="1" applyNumberFormat="1" applyFont="1" applyFill="1" applyBorder="1" applyAlignment="1">
      <alignment horizontal="right" vertical="center"/>
    </xf>
    <xf numFmtId="0" fontId="1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172" fontId="29" fillId="2" borderId="22" xfId="1" applyNumberFormat="1" applyFont="1" applyFill="1" applyBorder="1" applyAlignment="1">
      <alignment vertical="center"/>
    </xf>
    <xf numFmtId="178" fontId="31" fillId="0" borderId="22" xfId="1" applyNumberFormat="1" applyFont="1" applyFill="1" applyBorder="1" applyAlignment="1">
      <alignment horizontal="right" vertical="center"/>
    </xf>
    <xf numFmtId="178" fontId="31" fillId="0" borderId="47" xfId="1" applyNumberFormat="1" applyFont="1" applyFill="1" applyBorder="1" applyAlignment="1">
      <alignment horizontal="right" vertical="center"/>
    </xf>
    <xf numFmtId="172" fontId="29" fillId="2" borderId="28" xfId="1" applyNumberFormat="1" applyFont="1" applyFill="1" applyBorder="1" applyAlignment="1">
      <alignment vertical="center"/>
    </xf>
    <xf numFmtId="172" fontId="30" fillId="2" borderId="5" xfId="1" applyNumberFormat="1" applyFont="1" applyFill="1" applyBorder="1" applyAlignment="1">
      <alignment vertical="center"/>
    </xf>
    <xf numFmtId="0" fontId="1" fillId="2" borderId="5" xfId="1" quotePrefix="1" applyFont="1" applyFill="1" applyBorder="1" applyAlignment="1">
      <alignment vertical="center"/>
    </xf>
    <xf numFmtId="178" fontId="27" fillId="0" borderId="28" xfId="1" applyNumberFormat="1" applyFont="1" applyFill="1" applyBorder="1" applyAlignment="1">
      <alignment horizontal="right" vertical="center"/>
    </xf>
    <xf numFmtId="178" fontId="27" fillId="0" borderId="42" xfId="1" applyNumberFormat="1" applyFont="1" applyFill="1" applyBorder="1" applyAlignment="1">
      <alignment horizontal="right" vertical="center"/>
    </xf>
    <xf numFmtId="172" fontId="29" fillId="2" borderId="45" xfId="1" applyNumberFormat="1" applyFont="1" applyFill="1" applyBorder="1" applyAlignment="1">
      <alignment vertical="center"/>
    </xf>
    <xf numFmtId="172" fontId="1" fillId="2" borderId="43" xfId="1" applyNumberFormat="1" applyFont="1" applyFill="1" applyBorder="1" applyAlignment="1">
      <alignment vertical="center"/>
    </xf>
    <xf numFmtId="172" fontId="26" fillId="2" borderId="9" xfId="1" applyNumberFormat="1" applyFont="1" applyFill="1" applyBorder="1" applyAlignment="1">
      <alignment vertical="center"/>
    </xf>
    <xf numFmtId="0" fontId="1" fillId="2" borderId="9" xfId="1" applyFont="1" applyFill="1" applyBorder="1" applyAlignment="1">
      <alignment vertical="center"/>
    </xf>
    <xf numFmtId="178" fontId="31" fillId="0" borderId="43" xfId="1" applyNumberFormat="1" applyFont="1" applyFill="1" applyBorder="1" applyAlignment="1">
      <alignment horizontal="right" vertical="center"/>
    </xf>
    <xf numFmtId="178" fontId="31" fillId="0" borderId="48" xfId="1" applyNumberFormat="1" applyFont="1" applyFill="1" applyBorder="1" applyAlignment="1">
      <alignment horizontal="right" vertical="center"/>
    </xf>
    <xf numFmtId="172" fontId="6" fillId="2" borderId="22" xfId="1" quotePrefix="1" applyNumberFormat="1" applyFont="1" applyFill="1" applyBorder="1" applyAlignment="1">
      <alignment vertical="center"/>
    </xf>
    <xf numFmtId="172" fontId="28" fillId="2" borderId="23" xfId="1" quotePrefix="1" applyNumberFormat="1" applyFont="1" applyFill="1" applyBorder="1" applyAlignment="1">
      <alignment vertical="center"/>
    </xf>
    <xf numFmtId="0" fontId="1" fillId="2" borderId="23" xfId="1" applyFont="1" applyFill="1" applyBorder="1" applyAlignment="1">
      <alignment vertical="center"/>
    </xf>
    <xf numFmtId="0" fontId="1" fillId="0" borderId="0" xfId="1" applyFont="1" applyBorder="1"/>
    <xf numFmtId="0" fontId="3" fillId="0" borderId="0" xfId="1" applyFont="1" applyBorder="1"/>
    <xf numFmtId="0" fontId="1" fillId="2" borderId="23" xfId="1" quotePrefix="1" applyFont="1" applyFill="1" applyBorder="1" applyAlignment="1">
      <alignment vertical="center"/>
    </xf>
    <xf numFmtId="172" fontId="32" fillId="2" borderId="23" xfId="1" applyNumberFormat="1" applyFont="1" applyFill="1" applyBorder="1" applyAlignment="1">
      <alignment vertical="center"/>
    </xf>
    <xf numFmtId="172" fontId="1" fillId="2" borderId="22" xfId="1" applyNumberFormat="1" applyFont="1" applyFill="1" applyBorder="1" applyAlignment="1">
      <alignment vertical="center"/>
    </xf>
    <xf numFmtId="172" fontId="33" fillId="2" borderId="23" xfId="1" applyNumberFormat="1" applyFont="1" applyFill="1" applyBorder="1" applyAlignment="1">
      <alignment vertical="center"/>
    </xf>
    <xf numFmtId="172" fontId="34" fillId="2" borderId="9" xfId="1" applyNumberFormat="1" applyFont="1" applyFill="1" applyBorder="1" applyAlignment="1">
      <alignment vertical="center"/>
    </xf>
    <xf numFmtId="0" fontId="4" fillId="2" borderId="9" xfId="1" quotePrefix="1" applyFont="1" applyFill="1" applyBorder="1" applyAlignment="1">
      <alignment vertical="center"/>
    </xf>
    <xf numFmtId="172" fontId="34" fillId="2" borderId="5" xfId="1" applyNumberFormat="1" applyFont="1" applyFill="1" applyBorder="1" applyAlignment="1">
      <alignment vertical="center"/>
    </xf>
    <xf numFmtId="0" fontId="4" fillId="2" borderId="5" xfId="1" quotePrefix="1" applyFont="1" applyFill="1" applyBorder="1" applyAlignment="1">
      <alignment vertical="center"/>
    </xf>
    <xf numFmtId="178" fontId="27" fillId="0" borderId="15" xfId="1" applyNumberFormat="1" applyFont="1" applyFill="1" applyBorder="1" applyAlignment="1">
      <alignment horizontal="right" vertical="center"/>
    </xf>
    <xf numFmtId="172" fontId="29" fillId="2" borderId="27" xfId="1" applyNumberFormat="1" applyFont="1" applyFill="1" applyBorder="1" applyAlignment="1">
      <alignment vertical="center"/>
    </xf>
    <xf numFmtId="178" fontId="31" fillId="0" borderId="27" xfId="1" applyNumberFormat="1" applyFont="1" applyFill="1" applyBorder="1" applyAlignment="1">
      <alignment horizontal="right" vertical="center"/>
    </xf>
    <xf numFmtId="178" fontId="31" fillId="0" borderId="12" xfId="1" applyNumberFormat="1" applyFont="1" applyFill="1" applyBorder="1" applyAlignment="1">
      <alignment horizontal="right" vertic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vertical="center"/>
    </xf>
    <xf numFmtId="0" fontId="2" fillId="0" borderId="0" xfId="1" applyFont="1"/>
    <xf numFmtId="0" fontId="27" fillId="0" borderId="0" xfId="1" applyFont="1"/>
    <xf numFmtId="3" fontId="2" fillId="0" borderId="0" xfId="1" applyNumberFormat="1" applyFont="1"/>
    <xf numFmtId="173" fontId="1" fillId="0" borderId="0" xfId="1" applyNumberFormat="1" applyFont="1"/>
    <xf numFmtId="0" fontId="15" fillId="0" borderId="0" xfId="2" applyFont="1" applyBorder="1"/>
    <xf numFmtId="4" fontId="13" fillId="0" borderId="0" xfId="2" applyNumberFormat="1" applyFont="1" applyBorder="1"/>
    <xf numFmtId="170" fontId="13" fillId="0" borderId="0" xfId="2" applyNumberFormat="1" applyFont="1" applyBorder="1"/>
    <xf numFmtId="172" fontId="34" fillId="2" borderId="23" xfId="1" applyNumberFormat="1" applyFont="1" applyFill="1" applyBorder="1" applyAlignment="1">
      <alignment horizontal="left" vertical="center" wrapText="1"/>
    </xf>
    <xf numFmtId="172" fontId="34" fillId="2" borderId="24" xfId="1" applyNumberFormat="1" applyFont="1" applyFill="1" applyBorder="1" applyAlignment="1">
      <alignment horizontal="left" vertical="center" wrapText="1"/>
    </xf>
    <xf numFmtId="172" fontId="30" fillId="2" borderId="23" xfId="1" applyNumberFormat="1" applyFont="1" applyFill="1" applyBorder="1" applyAlignment="1">
      <alignment horizontal="left" vertical="center" wrapText="1"/>
    </xf>
    <xf numFmtId="172" fontId="30" fillId="2" borderId="24" xfId="1" applyNumberFormat="1" applyFont="1" applyFill="1" applyBorder="1" applyAlignment="1">
      <alignment horizontal="left" vertical="center" wrapText="1"/>
    </xf>
    <xf numFmtId="0" fontId="14" fillId="0" borderId="10" xfId="2" applyFont="1" applyBorder="1" applyAlignment="1">
      <alignment horizontal="center"/>
    </xf>
    <xf numFmtId="0" fontId="14" fillId="0" borderId="11" xfId="2" applyFont="1" applyBorder="1" applyAlignment="1">
      <alignment horizontal="center"/>
    </xf>
    <xf numFmtId="0" fontId="14" fillId="0" borderId="10" xfId="2" applyFont="1" applyBorder="1" applyAlignment="1">
      <alignment horizontal="left"/>
    </xf>
    <xf numFmtId="0" fontId="14" fillId="0" borderId="11" xfId="2" applyFont="1" applyBorder="1" applyAlignment="1">
      <alignment horizontal="left"/>
    </xf>
    <xf numFmtId="0" fontId="6" fillId="0" borderId="7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17" fillId="0" borderId="7" xfId="2" applyFont="1" applyBorder="1" applyAlignment="1">
      <alignment horizontal="center"/>
    </xf>
    <xf numFmtId="0" fontId="17" fillId="0" borderId="8" xfId="2" applyFont="1" applyBorder="1" applyAlignment="1">
      <alignment horizontal="center"/>
    </xf>
    <xf numFmtId="0" fontId="16" fillId="0" borderId="26" xfId="2" applyFont="1" applyBorder="1" applyAlignment="1">
      <alignment horizontal="center"/>
    </xf>
    <xf numFmtId="0" fontId="16" fillId="0" borderId="25" xfId="2" applyFont="1" applyBorder="1" applyAlignment="1">
      <alignment horizontal="center"/>
    </xf>
    <xf numFmtId="0" fontId="13" fillId="0" borderId="7" xfId="2" applyFont="1" applyBorder="1" applyAlignment="1">
      <alignment horizontal="center"/>
    </xf>
    <xf numFmtId="0" fontId="13" fillId="0" borderId="8" xfId="2" applyFont="1" applyBorder="1" applyAlignment="1">
      <alignment horizontal="center"/>
    </xf>
    <xf numFmtId="0" fontId="16" fillId="0" borderId="7" xfId="2" applyFont="1" applyBorder="1" applyAlignment="1">
      <alignment horizontal="center"/>
    </xf>
    <xf numFmtId="0" fontId="16" fillId="0" borderId="8" xfId="2" applyFont="1" applyBorder="1" applyAlignment="1">
      <alignment horizontal="center"/>
    </xf>
    <xf numFmtId="0" fontId="13" fillId="0" borderId="7" xfId="2" applyFont="1" applyBorder="1" applyAlignment="1">
      <alignment horizontal="left"/>
    </xf>
    <xf numFmtId="0" fontId="13" fillId="0" borderId="8" xfId="2" applyFont="1" applyBorder="1" applyAlignment="1">
      <alignment horizontal="left"/>
    </xf>
    <xf numFmtId="0" fontId="13" fillId="0" borderId="26" xfId="2" applyFont="1" applyBorder="1" applyAlignment="1">
      <alignment horizontal="left"/>
    </xf>
    <xf numFmtId="0" fontId="13" fillId="0" borderId="25" xfId="2" applyFont="1" applyBorder="1" applyAlignment="1">
      <alignment horizontal="left"/>
    </xf>
    <xf numFmtId="0" fontId="20" fillId="0" borderId="10" xfId="2" applyFont="1" applyBorder="1" applyAlignment="1">
      <alignment horizontal="center"/>
    </xf>
    <xf numFmtId="0" fontId="20" fillId="0" borderId="11" xfId="2" applyFont="1" applyBorder="1" applyAlignment="1">
      <alignment horizontal="center"/>
    </xf>
    <xf numFmtId="4" fontId="13" fillId="0" borderId="22" xfId="2" applyNumberFormat="1" applyFont="1" applyBorder="1" applyAlignment="1">
      <alignment horizontal="center"/>
    </xf>
    <xf numFmtId="4" fontId="13" fillId="0" borderId="24" xfId="2" applyNumberFormat="1" applyFont="1" applyBorder="1" applyAlignment="1">
      <alignment horizontal="center"/>
    </xf>
    <xf numFmtId="0" fontId="13" fillId="0" borderId="26" xfId="2" applyFont="1" applyBorder="1" applyAlignment="1">
      <alignment horizontal="center"/>
    </xf>
    <xf numFmtId="0" fontId="13" fillId="0" borderId="25" xfId="2" applyFont="1" applyBorder="1" applyAlignment="1">
      <alignment horizontal="center"/>
    </xf>
    <xf numFmtId="0" fontId="8" fillId="0" borderId="3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11" fillId="0" borderId="10" xfId="2" applyFont="1" applyBorder="1" applyAlignment="1">
      <alignment horizontal="left"/>
    </xf>
    <xf numFmtId="0" fontId="11" fillId="0" borderId="11" xfId="2" applyFont="1" applyBorder="1" applyAlignment="1">
      <alignment horizontal="left"/>
    </xf>
    <xf numFmtId="0" fontId="17" fillId="0" borderId="26" xfId="2" applyFont="1" applyBorder="1" applyAlignment="1">
      <alignment horizontal="center"/>
    </xf>
    <xf numFmtId="0" fontId="17" fillId="0" borderId="25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</cellXfs>
  <cellStyles count="3">
    <cellStyle name="Standard" xfId="0" builtinId="0"/>
    <cellStyle name="Standard_Deckblatt" xfId="1"/>
    <cellStyle name="Standard_Ergebnis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5121" name="Rectangle 1"/>
        <xdr:cNvSpPr>
          <a:spLocks noChangeArrowheads="1"/>
        </xdr:cNvSpPr>
      </xdr:nvSpPr>
      <xdr:spPr bwMode="auto">
        <a:xfrm>
          <a:off x="10772775" y="6315075"/>
          <a:ext cx="15049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5122" name="Rectangle 2"/>
        <xdr:cNvSpPr>
          <a:spLocks noChangeArrowheads="1"/>
        </xdr:cNvSpPr>
      </xdr:nvSpPr>
      <xdr:spPr bwMode="auto">
        <a:xfrm>
          <a:off x="10772775" y="6315075"/>
          <a:ext cx="15049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5123" name="Rectangle 3"/>
        <xdr:cNvSpPr>
          <a:spLocks noChangeArrowheads="1"/>
        </xdr:cNvSpPr>
      </xdr:nvSpPr>
      <xdr:spPr bwMode="auto">
        <a:xfrm>
          <a:off x="10772775" y="6315075"/>
          <a:ext cx="15049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124" name="Rectangle 4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125" name="Rectangle 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126" name="Rectangle 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127" name="Rectangle 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28" name="Rectangle 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29" name="Rectangle 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30" name="Rectangle 1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31" name="Rectangle 1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32" name="Rectangle 12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33" name="Rectangle 13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34" name="Rectangle 14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35" name="Rectangle 15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36" name="Rectangle 1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37" name="Rectangle 1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38" name="Rectangle 1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39" name="Rectangle 1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140" name="Rectangle 20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141" name="Rectangle 21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142" name="Rectangle 22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43" name="Rectangle 23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44" name="Rectangle 24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45" name="Rectangle 25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46" name="Rectangle 26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7" name="Rectangle 2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8" name="Rectangle 2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9" name="Rectangle 2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50" name="Rectangle 3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51" name="Rectangle 3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52" name="Rectangle 3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53" name="Rectangle 3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54" name="Rectangle 3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155" name="Rectangle 3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156" name="Rectangle 3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157" name="Rectangle 3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58" name="Rectangle 38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59" name="Rectangle 39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60" name="Rectangle 40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61" name="Rectangle 41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62" name="Rectangle 42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63" name="Rectangle 43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64" name="Rectangle 44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65" name="Rectangle 45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6" name="Rectangle 4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7" name="Rectangle 4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8" name="Rectangle 4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9" name="Rectangle 4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70" name="Rectangle 5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71" name="Rectangle 5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72" name="Rectangle 5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73" name="Rectangle 5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4" name="Rectangle 5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5" name="Rectangle 5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6" name="Rectangle 5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7" name="Rectangle 5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8" name="Rectangle 5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9" name="Rectangle 5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80" name="Rectangle 6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181" name="Rectangle 6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182" name="Rectangle 6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183" name="Rectangle 6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84" name="Rectangle 64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85" name="Rectangle 65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86" name="Rectangle 66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87" name="Rectangle 67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88" name="Rectangle 68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89" name="Rectangle 69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90" name="Rectangle 70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91" name="Rectangle 71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92" name="Rectangle 72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93" name="Rectangle 73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94" name="Rectangle 74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95" name="Rectangle 75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96" name="Rectangle 76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97" name="Rectangle 77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98" name="Rectangle 78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99" name="Rectangle 79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00" name="Rectangle 8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01" name="Rectangle 8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02" name="Rectangle 8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03" name="Rectangle 8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04" name="Rectangle 8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05" name="Rectangle 8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06" name="Rectangle 8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07" name="Rectangle 8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08" name="Rectangle 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09" name="Rectangle 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10" name="Rectangle 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11" name="Rectangle 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12" name="Rectangle 9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13" name="Rectangle 9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14" name="Rectangle 9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5" name="Rectangle 9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6" name="Rectangle 9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7" name="Rectangle 9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8" name="Rectangle 9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9" name="Rectangle 9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0" name="Rectangle 10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1" name="Rectangle 10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2" name="Rectangle 10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3" name="Rectangle 10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4" name="Rectangle 10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225" name="Rectangle 10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226" name="Rectangle 10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227" name="Rectangle 10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228" name="Rectangle 10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229" name="Rectangle 109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230" name="Rectangle 11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31" name="Rectangle 111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32" name="Rectangle 112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33" name="Rectangle 113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34" name="Rectangle 114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35" name="Rectangle 115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36" name="Rectangle 116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37" name="Rectangle 117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38" name="Rectangle 118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39" name="Rectangle 119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40" name="Rectangle 120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41" name="Rectangle 121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42" name="Rectangle 122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43" name="Rectangle 123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44" name="Rectangle 124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45" name="Rectangle 125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46" name="Rectangle 126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47" name="Rectangle 127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48" name="Rectangle 128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49" name="Rectangle 129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50" name="Rectangle 130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51" name="Rectangle 131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52" name="Rectangle 132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53" name="Rectangle 133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54" name="Rectangle 134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55" name="Rectangle 135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56" name="Rectangle 136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57" name="Rectangle 137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58" name="Rectangle 138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59" name="Rectangle 139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60" name="Rectangle 140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61" name="Rectangle 141"/>
        <xdr:cNvSpPr>
          <a:spLocks noChangeArrowheads="1"/>
        </xdr:cNvSpPr>
      </xdr:nvSpPr>
      <xdr:spPr bwMode="auto">
        <a:xfrm>
          <a:off x="3629025" y="6315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62" name="Rectangle 14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63" name="Rectangle 14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64" name="Rectangle 14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65" name="Rectangle 14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66" name="Rectangle 14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67" name="Rectangle 14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68" name="Rectangle 14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69" name="Rectangle 14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70" name="Rectangle 15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71" name="Rectangle 15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72" name="Rectangle 15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73" name="Rectangle 15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74" name="Rectangle 15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75" name="Rectangle 15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76" name="Rectangle 15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77" name="Rectangle 15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78" name="Rectangle 15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79" name="Rectangle 15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80" name="Rectangle 16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81" name="Rectangle 1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82" name="Rectangle 16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83" name="Rectangle 16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84" name="Rectangle 16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85" name="Rectangle 16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86" name="Rectangle 16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7" name="Rectangle 16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8" name="Rectangle 16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9" name="Rectangle 16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0" name="Rectangle 17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1" name="Rectangle 17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2" name="Rectangle 17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3" name="Rectangle 17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4" name="Rectangle 17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5" name="Rectangle 17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6" name="Rectangle 17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7" name="Rectangle 17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8" name="Rectangle 17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9" name="Rectangle 17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0" name="Rectangle 18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1" name="Rectangle 18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2" name="Rectangle 18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303" name="Rectangle 18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304" name="Rectangle 184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305" name="Rectangle 18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306" name="Rectangle 186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307" name="Rectangle 187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308" name="Rectangle 188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309" name="Rectangle 189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310" name="Rectangle 190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311" name="Rectangle 191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312" name="Rectangle 19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313" name="Rectangle 19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314" name="Rectangle 194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15" name="Rectangle 19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16" name="Rectangle 19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17" name="Rectangle 19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18" name="Rectangle 19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19" name="Rectangle 19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20" name="Rectangle 20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21" name="Rectangle 20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22" name="Rectangle 20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23" name="Rectangle 20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24" name="Rectangle 20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25" name="Rectangle 20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26" name="Rectangle 20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27" name="Rectangle 20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28" name="Rectangle 20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29" name="Rectangle 20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30" name="Rectangle 21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31" name="Rectangle 21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32" name="Rectangle 21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33" name="Rectangle 21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34" name="Rectangle 21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35" name="Rectangle 21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36" name="Rectangle 21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37" name="Rectangle 21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38" name="Rectangle 21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39" name="Rectangle 21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40" name="Rectangle 22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41" name="Rectangle 22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42" name="Rectangle 22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43" name="Rectangle 22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44" name="Rectangle 22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45" name="Rectangle 22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46" name="Rectangle 22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47" name="Rectangle 22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48" name="Rectangle 22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49" name="Rectangle 22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50" name="Rectangle 23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51" name="Rectangle 23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52" name="Rectangle 23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53" name="Rectangle 23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54" name="Rectangle 23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55" name="Rectangle 23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6" name="Rectangle 23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7" name="Rectangle 23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8" name="Rectangle 23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9" name="Rectangle 23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0" name="Rectangle 24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1" name="Rectangle 24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2" name="Rectangle 24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3" name="Rectangle 24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4" name="Rectangle 24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5" name="Rectangle 24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6" name="Rectangle 24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7" name="Rectangle 24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8" name="Rectangle 24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9" name="Rectangle 24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0" name="Rectangle 25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1" name="Rectangle 25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2" name="Rectangle 25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3" name="Rectangle 25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4" name="Rectangle 25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5" name="Rectangle 25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6" name="Rectangle 25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7" name="Rectangle 25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378" name="Rectangle 25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379" name="Rectangle 259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380" name="Rectangle 26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381" name="Rectangle 26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382" name="Rectangle 26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383" name="Rectangle 26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384" name="Rectangle 264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385" name="Rectangle 26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386" name="Rectangle 26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7" name="Rectangle 26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8" name="Rectangle 26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9" name="Rectangle 26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90" name="Rectangle 27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91" name="Rectangle 27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92" name="Rectangle 27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93" name="Rectangle 27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94" name="Rectangle 27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395" name="Rectangle 27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396" name="Rectangle 27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397" name="Rectangle 27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98" name="Rectangle 27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99" name="Rectangle 27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00" name="Rectangle 28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01" name="Rectangle 28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2" name="Rectangle 28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3" name="Rectangle 28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4" name="Rectangle 28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05" name="Rectangle 28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06" name="Rectangle 28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07" name="Rectangle 28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08" name="Rectangle 2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09" name="Rectangle 2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10" name="Rectangle 2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11" name="Rectangle 2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2" name="Rectangle 29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3" name="Rectangle 29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4" name="Rectangle 29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15" name="Rectangle 29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16" name="Rectangle 29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17" name="Rectangle 29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18" name="Rectangle 29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19" name="Rectangle 29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20" name="Rectangle 30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21" name="Rectangle 30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22" name="Rectangle 30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23" name="Rectangle 30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24" name="Rectangle 30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5" name="Rectangle 30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6" name="Rectangle 30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7" name="Rectangle 30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8" name="Rectangle 30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9" name="Rectangle 30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30" name="Rectangle 31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31" name="Rectangle 31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32" name="Rectangle 31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33" name="Rectangle 31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34" name="Rectangle 31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35" name="Rectangle 31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36" name="Rectangle 31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37" name="Rectangle 31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38" name="Rectangle 31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39" name="Rectangle 31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40" name="Rectangle 32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41" name="Rectangle 32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42" name="Rectangle 32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43" name="Rectangle 32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44" name="Rectangle 32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45" name="Rectangle 32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46" name="Rectangle 32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7" name="Rectangle 32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8" name="Rectangle 32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9" name="Rectangle 32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450" name="Rectangle 33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451" name="Rectangle 33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452" name="Rectangle 33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453" name="Rectangle 33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454" name="Rectangle 334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455" name="Rectangle 33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6" name="Rectangle 33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7" name="Rectangle 33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8" name="Rectangle 33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59" name="Rectangle 33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60" name="Rectangle 34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61" name="Rectangle 34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62" name="Rectangle 34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63" name="Rectangle 34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64" name="Rectangle 34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65" name="Rectangle 34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66" name="Rectangle 34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67" name="Rectangle 34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68" name="Rectangle 34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69" name="Rectangle 34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70" name="Rectangle 35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71" name="Rectangle 35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72" name="Rectangle 35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73" name="Rectangle 35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74" name="Rectangle 35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75" name="Rectangle 35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76" name="Rectangle 35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77" name="Rectangle 35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78" name="Rectangle 35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79" name="Rectangle 35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80" name="Rectangle 36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1" name="Rectangle 36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2" name="Rectangle 36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3" name="Rectangle 36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4" name="Rectangle 36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5" name="Rectangle 36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6" name="Rectangle 36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7" name="Rectangle 36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8" name="Rectangle 36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9" name="Rectangle 36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90" name="Rectangle 37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91" name="Rectangle 37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92" name="Rectangle 37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93" name="Rectangle 37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94" name="Rectangle 37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95" name="Rectangle 37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96" name="Rectangle 37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97" name="Rectangle 37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98" name="Rectangle 37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99" name="Rectangle 37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00" name="Rectangle 38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01" name="Rectangle 38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02" name="Rectangle 38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03" name="Rectangle 38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04" name="Rectangle 38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05" name="Rectangle 38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06" name="Rectangle 38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07" name="Rectangle 38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08" name="Rectangle 3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09" name="Rectangle 3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10" name="Rectangle 3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11" name="Rectangle 3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12" name="Rectangle 39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13" name="Rectangle 39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14" name="Rectangle 39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15" name="Rectangle 39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16" name="Rectangle 39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17" name="Rectangle 39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18" name="Rectangle 39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19" name="Rectangle 39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20" name="Rectangle 40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1" name="Rectangle 40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2" name="Rectangle 40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3" name="Rectangle 40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4" name="Rectangle 40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5" name="Rectangle 40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6" name="Rectangle 40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7" name="Rectangle 40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8" name="Rectangle 40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9" name="Rectangle 40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5530" name="Rectangle 410"/>
        <xdr:cNvSpPr>
          <a:spLocks noChangeArrowheads="1"/>
        </xdr:cNvSpPr>
      </xdr:nvSpPr>
      <xdr:spPr bwMode="auto">
        <a:xfrm>
          <a:off x="92868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5531" name="Rectangle 411"/>
        <xdr:cNvSpPr>
          <a:spLocks noChangeArrowheads="1"/>
        </xdr:cNvSpPr>
      </xdr:nvSpPr>
      <xdr:spPr bwMode="auto">
        <a:xfrm>
          <a:off x="92868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5532" name="Rectangle 412"/>
        <xdr:cNvSpPr>
          <a:spLocks noChangeArrowheads="1"/>
        </xdr:cNvSpPr>
      </xdr:nvSpPr>
      <xdr:spPr bwMode="auto">
        <a:xfrm>
          <a:off x="92868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33" name="Rectangle 41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34" name="Rectangle 41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35" name="Rectangle 41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36" name="Rectangle 41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37" name="Rectangle 41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38" name="Rectangle 41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39" name="Rectangle 41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40" name="Rectangle 42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41" name="Rectangle 42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42" name="Rectangle 42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43" name="Rectangle 42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44" name="Rectangle 42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45" name="Rectangle 42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46" name="Rectangle 42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47" name="Rectangle 42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48" name="Rectangle 42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49" name="Rectangle 42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50" name="Rectangle 43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51" name="Rectangle 43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52" name="Rectangle 43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53" name="Rectangle 43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54" name="Rectangle 43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55" name="Rectangle 43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56" name="Rectangle 43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57" name="Rectangle 43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58" name="Rectangle 43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59" name="Rectangle 43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60" name="Rectangle 44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61" name="Rectangle 44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62" name="Rectangle 44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63" name="Rectangle 44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64" name="Rectangle 44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65" name="Rectangle 44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66" name="Rectangle 44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67" name="Rectangle 44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68" name="Rectangle 44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69" name="Rectangle 44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70" name="Rectangle 45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71" name="Rectangle 45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72" name="Rectangle 45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73" name="Rectangle 45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74" name="Rectangle 45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75" name="Rectangle 45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76" name="Rectangle 45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77" name="Rectangle 45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78" name="Rectangle 45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79" name="Rectangle 45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80" name="Rectangle 46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81" name="Rectangle 4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82" name="Rectangle 46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83" name="Rectangle 46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84" name="Rectangle 46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85" name="Rectangle 46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86" name="Rectangle 46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87" name="Rectangle 46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88" name="Rectangle 46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89" name="Rectangle 46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90" name="Rectangle 47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91" name="Rectangle 47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92" name="Rectangle 47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93" name="Rectangle 47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94" name="Rectangle 47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95" name="Rectangle 47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96" name="Rectangle 47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97" name="Rectangle 47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98" name="Rectangle 47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99" name="Rectangle 47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00" name="Rectangle 48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01" name="Rectangle 48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02" name="Rectangle 48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03" name="Rectangle 48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04" name="Rectangle 48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05" name="Rectangle 48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06" name="Rectangle 48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07" name="Rectangle 48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08" name="Rectangle 4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09" name="Rectangle 4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10" name="Rectangle 4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11" name="Rectangle 4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12" name="Rectangle 49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13" name="Rectangle 49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14" name="Rectangle 49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15" name="Rectangle 49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16" name="Rectangle 49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17" name="Rectangle 49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18" name="Rectangle 49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19" name="Rectangle 49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20" name="Rectangle 50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21" name="Rectangle 50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22" name="Rectangle 50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23" name="Rectangle 50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24" name="Rectangle 50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25" name="Rectangle 50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26" name="Rectangle 50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27" name="Rectangle 50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28" name="Rectangle 50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29" name="Rectangle 50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30" name="Rectangle 51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31" name="Rectangle 51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32" name="Rectangle 51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33" name="Rectangle 51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34" name="Rectangle 51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35" name="Rectangle 51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36" name="Rectangle 51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37" name="Rectangle 51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38" name="Rectangle 51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39" name="Rectangle 51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40" name="Rectangle 52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41" name="Rectangle 52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42" name="Rectangle 52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43" name="Rectangle 52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44" name="Rectangle 52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45" name="Rectangle 52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46" name="Rectangle 52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47" name="Rectangle 52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48" name="Rectangle 52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49" name="Rectangle 52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50" name="Rectangle 53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51" name="Rectangle 53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52" name="Rectangle 53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53" name="Rectangle 53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54" name="Rectangle 53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55" name="Rectangle 53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56" name="Rectangle 53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57" name="Rectangle 53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58" name="Rectangle 53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59" name="Rectangle 53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60" name="Rectangle 54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61" name="Rectangle 54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62" name="Rectangle 54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63" name="Rectangle 54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64" name="Rectangle 54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65" name="Rectangle 54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66" name="Rectangle 54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67" name="Rectangle 54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68" name="Rectangle 54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69" name="Rectangle 54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70" name="Rectangle 55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71" name="Rectangle 55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72" name="Rectangle 55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73" name="Rectangle 55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74" name="Rectangle 55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75" name="Rectangle 55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76" name="Rectangle 55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77" name="Rectangle 55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78" name="Rectangle 55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79" name="Rectangle 559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80" name="Rectangle 56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81" name="Rectangle 56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82" name="Rectangle 56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83" name="Rectangle 56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84" name="Rectangle 564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5" name="Rectangle 565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6" name="Rectangle 566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7" name="Rectangle 567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88" name="Rectangle 56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89" name="Rectangle 56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0" name="Rectangle 57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1" name="Rectangle 57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2" name="Rectangle 57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3" name="Rectangle 57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4" name="Rectangle 57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5" name="Rectangle 57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6" name="Rectangle 57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7" name="Rectangle 57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8" name="Rectangle 57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9" name="Rectangle 57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0" name="Rectangle 58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1" name="Rectangle 58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2" name="Rectangle 58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3" name="Rectangle 58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4" name="Rectangle 58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5" name="Rectangle 58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6" name="Rectangle 58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7" name="Rectangle 58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8" name="Rectangle 5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9" name="Rectangle 5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0" name="Rectangle 5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1" name="Rectangle 5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2" name="Rectangle 59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3" name="Rectangle 59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4" name="Rectangle 59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5" name="Rectangle 59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6" name="Rectangle 59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7" name="Rectangle 59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8" name="Rectangle 59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9" name="Rectangle 59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0" name="Rectangle 60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1" name="Rectangle 60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2" name="Rectangle 60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3" name="Rectangle 60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4" name="Rectangle 60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5" name="Rectangle 60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6" name="Rectangle 60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7" name="Rectangle 60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8" name="Rectangle 60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9" name="Rectangle 60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0" name="Rectangle 61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1" name="Rectangle 61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2" name="Rectangle 61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3" name="Rectangle 61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4" name="Rectangle 61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5" name="Rectangle 61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6" name="Rectangle 61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7" name="Rectangle 61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8" name="Rectangle 61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9" name="Rectangle 61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0" name="Rectangle 62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1" name="Rectangle 62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2" name="Rectangle 62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3" name="Rectangle 62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4" name="Rectangle 62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5" name="Rectangle 62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6" name="Rectangle 62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7" name="Rectangle 62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8" name="Rectangle 62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9" name="Rectangle 62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0" name="Rectangle 63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1" name="Rectangle 63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2" name="Rectangle 63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3" name="Rectangle 63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4" name="Rectangle 63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5" name="Rectangle 63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6" name="Rectangle 63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7" name="Rectangle 63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8" name="Rectangle 63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9" name="Rectangle 63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0" name="Rectangle 64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1" name="Rectangle 64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2" name="Rectangle 64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3" name="Rectangle 64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4" name="Rectangle 64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5" name="Rectangle 64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6" name="Rectangle 64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7" name="Rectangle 64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8" name="Rectangle 64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9" name="Rectangle 64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0" name="Rectangle 65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1" name="Rectangle 65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2" name="Rectangle 65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3" name="Rectangle 65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4" name="Rectangle 65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5" name="Rectangle 65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6" name="Rectangle 65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7" name="Rectangle 65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8" name="Rectangle 65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9" name="Rectangle 65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0" name="Rectangle 66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1" name="Rectangle 6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2" name="Rectangle 66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3" name="Rectangle 66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4" name="Rectangle 66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5" name="Rectangle 66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6" name="Rectangle 66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7" name="Rectangle 66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8" name="Rectangle 66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9" name="Rectangle 66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0" name="Rectangle 67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1" name="Rectangle 67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2" name="Rectangle 67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3" name="Rectangle 67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4" name="Rectangle 67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5" name="Rectangle 67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6" name="Rectangle 67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7" name="Rectangle 67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8" name="Rectangle 67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9" name="Rectangle 67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0" name="Rectangle 68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1" name="Rectangle 68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2" name="Rectangle 68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3" name="Rectangle 68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4" name="Rectangle 68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5" name="Rectangle 68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6" name="Rectangle 68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7" name="Rectangle 68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8" name="Rectangle 6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9" name="Rectangle 6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0" name="Rectangle 6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1" name="Rectangle 6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2" name="Rectangle 69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3" name="Rectangle 69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4" name="Rectangle 69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5" name="Rectangle 69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6" name="Rectangle 69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7" name="Rectangle 69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8" name="Rectangle 69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9" name="Rectangle 69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0" name="Rectangle 70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1" name="Rectangle 70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2" name="Rectangle 70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3" name="Rectangle 70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4" name="Rectangle 70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5" name="Rectangle 70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6" name="Rectangle 70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7" name="Rectangle 70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8" name="Rectangle 70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9" name="Rectangle 70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30" name="Rectangle 71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31" name="Rectangle 71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32" name="Rectangle 71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33" name="Rectangle 71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34" name="Rectangle 71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35" name="Rectangle 71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36" name="Rectangle 71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37" name="Rectangle 71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38" name="Rectangle 71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39" name="Rectangle 71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40" name="Rectangle 72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41" name="Rectangle 72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42" name="Rectangle 72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43" name="Rectangle 72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44" name="Rectangle 72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45" name="Rectangle 72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46" name="Rectangle 72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47" name="Rectangle 72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48" name="Rectangle 72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49" name="Rectangle 72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50" name="Rectangle 73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51" name="Rectangle 73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52" name="Rectangle 73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53" name="Rectangle 73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54" name="Rectangle 73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55" name="Rectangle 73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56" name="Rectangle 73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57" name="Rectangle 73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58" name="Rectangle 73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59" name="Rectangle 73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60" name="Rectangle 74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61" name="Rectangle 74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62" name="Rectangle 74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63" name="Rectangle 74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64" name="Rectangle 74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65" name="Rectangle 74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66" name="Rectangle 74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67" name="Rectangle 74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68" name="Rectangle 74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69" name="Rectangle 74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70" name="Rectangle 75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71" name="Rectangle 75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72" name="Rectangle 75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73" name="Rectangle 75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74" name="Rectangle 75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75" name="Rectangle 75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76" name="Rectangle 75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77" name="Rectangle 75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78" name="Rectangle 75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79" name="Rectangle 75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880" name="Rectangle 76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881" name="Rectangle 76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882" name="Rectangle 76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883" name="Rectangle 76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884" name="Rectangle 764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885" name="Rectangle 76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886" name="Rectangle 76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887" name="Rectangle 76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888" name="Rectangle 76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889" name="Rectangle 769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890" name="Rectangle 77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891" name="Rectangle 77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892" name="Rectangle 772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893" name="Rectangle 773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894" name="Rectangle 774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95" name="Rectangle 77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96" name="Rectangle 77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97" name="Rectangle 77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98" name="Rectangle 77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899" name="Rectangle 779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900" name="Rectangle 78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901" name="Rectangle 78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02" name="Rectangle 78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03" name="Rectangle 78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04" name="Rectangle 78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05" name="Rectangle 78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06" name="Rectangle 78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07" name="Rectangle 78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08" name="Rectangle 78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09" name="Rectangle 78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10" name="Rectangle 79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11" name="Rectangle 79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12" name="Rectangle 79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13" name="Rectangle 79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14" name="Rectangle 79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15" name="Rectangle 79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16" name="Rectangle 79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917" name="Rectangle 79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918" name="Rectangle 79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919" name="Rectangle 799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920" name="Rectangle 80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921" name="Rectangle 80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922" name="Rectangle 80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23" name="Rectangle 80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24" name="Rectangle 80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25" name="Rectangle 80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26" name="Rectangle 80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27" name="Rectangle 80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28" name="Rectangle 80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29" name="Rectangle 80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30" name="Rectangle 81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31" name="Rectangle 81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32" name="Rectangle 81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33" name="Rectangle 81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34" name="Rectangle 81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35" name="Rectangle 81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36" name="Rectangle 81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37" name="Rectangle 81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38" name="Rectangle 81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39" name="Rectangle 81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40" name="Rectangle 82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41" name="Rectangle 82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42" name="Rectangle 82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43" name="Rectangle 82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944" name="Rectangle 824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945" name="Rectangle 825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946" name="Rectangle 826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47" name="Rectangle 82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48" name="Rectangle 82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49" name="Rectangle 82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50" name="Rectangle 83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51" name="Rectangle 83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52" name="Rectangle 83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53" name="Rectangle 83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54" name="Rectangle 83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55" name="Rectangle 83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956" name="Rectangle 83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957" name="Rectangle 83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958" name="Rectangle 83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59" name="Rectangle 83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60" name="Rectangle 84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61" name="Rectangle 84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62" name="Rectangle 84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63" name="Rectangle 84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64" name="Rectangle 84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65" name="Rectangle 84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66" name="Rectangle 84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67" name="Rectangle 84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68" name="Rectangle 84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69" name="Rectangle 84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70" name="Rectangle 85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971" name="Rectangle 85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972" name="Rectangle 85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973" name="Rectangle 85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5974" name="Rectangle 854"/>
        <xdr:cNvSpPr>
          <a:spLocks noChangeArrowheads="1"/>
        </xdr:cNvSpPr>
      </xdr:nvSpPr>
      <xdr:spPr bwMode="auto">
        <a:xfrm>
          <a:off x="10772775" y="6315075"/>
          <a:ext cx="15049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5975" name="Rectangle 855"/>
        <xdr:cNvSpPr>
          <a:spLocks noChangeArrowheads="1"/>
        </xdr:cNvSpPr>
      </xdr:nvSpPr>
      <xdr:spPr bwMode="auto">
        <a:xfrm>
          <a:off x="10772775" y="6315075"/>
          <a:ext cx="15049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5976" name="Rectangle 856"/>
        <xdr:cNvSpPr>
          <a:spLocks noChangeArrowheads="1"/>
        </xdr:cNvSpPr>
      </xdr:nvSpPr>
      <xdr:spPr bwMode="auto">
        <a:xfrm>
          <a:off x="10772775" y="6315075"/>
          <a:ext cx="15049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977" name="Rectangle 85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978" name="Rectangle 85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979" name="Rectangle 859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980" name="Rectangle 86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1" name="Rectangle 8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2" name="Rectangle 86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3" name="Rectangle 86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4" name="Rectangle 86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85" name="Rectangle 86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86" name="Rectangle 86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87" name="Rectangle 86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88" name="Rectangle 86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989" name="Rectangle 869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990" name="Rectangle 870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991" name="Rectangle 871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2" name="Rectangle 87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3" name="Rectangle 87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4" name="Rectangle 87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5" name="Rectangle 87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96" name="Rectangle 87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97" name="Rectangle 87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98" name="Rectangle 87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99" name="Rectangle 87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000" name="Rectangle 88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001" name="Rectangle 88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002" name="Rectangle 88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3" name="Rectangle 88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4" name="Rectangle 88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5" name="Rectangle 88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6" name="Rectangle 88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7" name="Rectangle 88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8" name="Rectangle 8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9" name="Rectangle 8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10" name="Rectangle 8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11" name="Rectangle 89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12" name="Rectangle 89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13" name="Rectangle 89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14" name="Rectangle 89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15" name="Rectangle 89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16" name="Rectangle 89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17" name="Rectangle 89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018" name="Rectangle 89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019" name="Rectangle 899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020" name="Rectangle 90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1" name="Rectangle 90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2" name="Rectangle 90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3" name="Rectangle 90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4" name="Rectangle 90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5" name="Rectangle 90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6" name="Rectangle 90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7" name="Rectangle 90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8" name="Rectangle 90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9" name="Rectangle 90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0" name="Rectangle 91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1" name="Rectangle 91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2" name="Rectangle 91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3" name="Rectangle 91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4" name="Rectangle 91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5" name="Rectangle 91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36" name="Rectangle 91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37" name="Rectangle 91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38" name="Rectangle 91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39" name="Rectangle 91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40" name="Rectangle 92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41" name="Rectangle 92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42" name="Rectangle 92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43" name="Rectangle 92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44" name="Rectangle 92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45" name="Rectangle 92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046" name="Rectangle 92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047" name="Rectangle 92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048" name="Rectangle 92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049" name="Rectangle 929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050" name="Rectangle 93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051" name="Rectangle 93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2" name="Rectangle 93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3" name="Rectangle 93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4" name="Rectangle 93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5" name="Rectangle 93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6" name="Rectangle 93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7" name="Rectangle 93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8" name="Rectangle 93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9" name="Rectangle 93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0" name="Rectangle 94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1" name="Rectangle 94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2" name="Rectangle 94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3" name="Rectangle 94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4" name="Rectangle 94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5" name="Rectangle 94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6" name="Rectangle 94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7" name="Rectangle 94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8" name="Rectangle 94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9" name="Rectangle 94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0" name="Rectangle 95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1" name="Rectangle 95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2" name="Rectangle 95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3" name="Rectangle 95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4" name="Rectangle 95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5" name="Rectangle 95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6" name="Rectangle 95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77" name="Rectangle 95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78" name="Rectangle 95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79" name="Rectangle 95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80" name="Rectangle 96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81" name="Rectangle 96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82" name="Rectangle 96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83" name="Rectangle 96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84" name="Rectangle 96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85" name="Rectangle 96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86" name="Rectangle 96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87" name="Rectangle 96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88" name="Rectangle 96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89" name="Rectangle 96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90" name="Rectangle 97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91" name="Rectangle 97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92" name="Rectangle 97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093" name="Rectangle 97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094" name="Rectangle 974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095" name="Rectangle 97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6096" name="Rectangle 976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6097" name="Rectangle 977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6098" name="Rectangle 978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6099" name="Rectangle 979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6100" name="Rectangle 980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6101" name="Rectangle 981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102" name="Rectangle 98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103" name="Rectangle 98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104" name="Rectangle 984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5" name="Rectangle 98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6" name="Rectangle 98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7" name="Rectangle 98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8" name="Rectangle 9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9" name="Rectangle 9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0" name="Rectangle 9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1" name="Rectangle 9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2" name="Rectangle 99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3" name="Rectangle 99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4" name="Rectangle 99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5" name="Rectangle 99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6" name="Rectangle 99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7" name="Rectangle 99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8" name="Rectangle 99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9" name="Rectangle 99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0" name="Rectangle 100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1" name="Rectangle 100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2" name="Rectangle 100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3" name="Rectangle 100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4" name="Rectangle 100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5" name="Rectangle 100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6" name="Rectangle 100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7" name="Rectangle 100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8" name="Rectangle 100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9" name="Rectangle 100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0" name="Rectangle 101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1" name="Rectangle 101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2" name="Rectangle 101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3" name="Rectangle 101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4" name="Rectangle 101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5" name="Rectangle 101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6" name="Rectangle 101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7" name="Rectangle 101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8" name="Rectangle 101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9" name="Rectangle 101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0" name="Rectangle 102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1" name="Rectangle 102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2" name="Rectangle 102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3" name="Rectangle 102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4" name="Rectangle 102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5" name="Rectangle 102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46" name="Rectangle 102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47" name="Rectangle 102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48" name="Rectangle 102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49" name="Rectangle 102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50" name="Rectangle 103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51" name="Rectangle 103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52" name="Rectangle 103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53" name="Rectangle 103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54" name="Rectangle 103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55" name="Rectangle 103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56" name="Rectangle 103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57" name="Rectangle 103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58" name="Rectangle 103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59" name="Rectangle 103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60" name="Rectangle 104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61" name="Rectangle 104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62" name="Rectangle 104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63" name="Rectangle 104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64" name="Rectangle 104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65" name="Rectangle 104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66" name="Rectangle 104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67" name="Rectangle 104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168" name="Rectangle 104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169" name="Rectangle 1049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170" name="Rectangle 105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171" name="Rectangle 105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172" name="Rectangle 105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173" name="Rectangle 105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174" name="Rectangle 1054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175" name="Rectangle 105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176" name="Rectangle 105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77" name="Rectangle 105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78" name="Rectangle 105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79" name="Rectangle 105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80" name="Rectangle 106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1" name="Rectangle 10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2" name="Rectangle 106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3" name="Rectangle 106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4" name="Rectangle 106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185" name="Rectangle 106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186" name="Rectangle 106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187" name="Rectangle 106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8" name="Rectangle 106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9" name="Rectangle 106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0" name="Rectangle 107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1" name="Rectangle 107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92" name="Rectangle 107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93" name="Rectangle 107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94" name="Rectangle 107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5" name="Rectangle 107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6" name="Rectangle 107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7" name="Rectangle 107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8" name="Rectangle 107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9" name="Rectangle 107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0" name="Rectangle 108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1" name="Rectangle 108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02" name="Rectangle 108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03" name="Rectangle 108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04" name="Rectangle 108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5" name="Rectangle 108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6" name="Rectangle 108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7" name="Rectangle 108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8" name="Rectangle 10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9" name="Rectangle 10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0" name="Rectangle 10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1" name="Rectangle 10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2" name="Rectangle 109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3" name="Rectangle 109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4" name="Rectangle 109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15" name="Rectangle 109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16" name="Rectangle 109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17" name="Rectangle 109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18" name="Rectangle 109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19" name="Rectangle 109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20" name="Rectangle 110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1" name="Rectangle 110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2" name="Rectangle 110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3" name="Rectangle 110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4" name="Rectangle 110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5" name="Rectangle 110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6" name="Rectangle 110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7" name="Rectangle 110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8" name="Rectangle 110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9" name="Rectangle 110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0" name="Rectangle 111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1" name="Rectangle 111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2" name="Rectangle 111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3" name="Rectangle 111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4" name="Rectangle 111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5" name="Rectangle 111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6" name="Rectangle 111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37" name="Rectangle 111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38" name="Rectangle 111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39" name="Rectangle 111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40" name="Rectangle 112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41" name="Rectangle 112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42" name="Rectangle 112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43" name="Rectangle 112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44" name="Rectangle 1124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45" name="Rectangle 112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46" name="Rectangle 112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47" name="Rectangle 112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48" name="Rectangle 112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49" name="Rectangle 112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0" name="Rectangle 113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1" name="Rectangle 113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2" name="Rectangle 113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3" name="Rectangle 113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4" name="Rectangle 113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5" name="Rectangle 113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6" name="Rectangle 113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7" name="Rectangle 113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8" name="Rectangle 113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9" name="Rectangle 113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0" name="Rectangle 114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1" name="Rectangle 114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2" name="Rectangle 114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3" name="Rectangle 114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4" name="Rectangle 114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5" name="Rectangle 114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6" name="Rectangle 114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7" name="Rectangle 114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8" name="Rectangle 114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9" name="Rectangle 114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70" name="Rectangle 115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71" name="Rectangle 115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72" name="Rectangle 115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73" name="Rectangle 115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74" name="Rectangle 115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75" name="Rectangle 115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76" name="Rectangle 115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77" name="Rectangle 115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78" name="Rectangle 115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79" name="Rectangle 115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0" name="Rectangle 116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1" name="Rectangle 11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2" name="Rectangle 116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3" name="Rectangle 116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4" name="Rectangle 116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5" name="Rectangle 116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6" name="Rectangle 116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7" name="Rectangle 116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8" name="Rectangle 116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9" name="Rectangle 116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0" name="Rectangle 117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1" name="Rectangle 117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2" name="Rectangle 117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3" name="Rectangle 117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4" name="Rectangle 117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5" name="Rectangle 117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6" name="Rectangle 117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7" name="Rectangle 117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8" name="Rectangle 117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9" name="Rectangle 117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0" name="Rectangle 118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1" name="Rectangle 118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2" name="Rectangle 118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3" name="Rectangle 118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4" name="Rectangle 118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5" name="Rectangle 118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6" name="Rectangle 118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7" name="Rectangle 118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8" name="Rectangle 11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9" name="Rectangle 11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10" name="Rectangle 11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311" name="Rectangle 119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312" name="Rectangle 119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313" name="Rectangle 119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314" name="Rectangle 119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315" name="Rectangle 119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316" name="Rectangle 119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317" name="Rectangle 119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318" name="Rectangle 119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319" name="Rectangle 119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6320" name="Rectangle 1200"/>
        <xdr:cNvSpPr>
          <a:spLocks noChangeArrowheads="1"/>
        </xdr:cNvSpPr>
      </xdr:nvSpPr>
      <xdr:spPr bwMode="auto">
        <a:xfrm>
          <a:off x="92868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6321" name="Rectangle 1201"/>
        <xdr:cNvSpPr>
          <a:spLocks noChangeArrowheads="1"/>
        </xdr:cNvSpPr>
      </xdr:nvSpPr>
      <xdr:spPr bwMode="auto">
        <a:xfrm>
          <a:off x="92868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6322" name="Rectangle 1202"/>
        <xdr:cNvSpPr>
          <a:spLocks noChangeArrowheads="1"/>
        </xdr:cNvSpPr>
      </xdr:nvSpPr>
      <xdr:spPr bwMode="auto">
        <a:xfrm>
          <a:off x="92868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3" name="Rectangle 120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4" name="Rectangle 120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5" name="Rectangle 120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6" name="Rectangle 120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7" name="Rectangle 120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8" name="Rectangle 120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9" name="Rectangle 120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0" name="Rectangle 121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1" name="Rectangle 121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2" name="Rectangle 121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3" name="Rectangle 121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4" name="Rectangle 121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5" name="Rectangle 121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6" name="Rectangle 121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7" name="Rectangle 121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8" name="Rectangle 121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9" name="Rectangle 121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0" name="Rectangle 122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1" name="Rectangle 122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2" name="Rectangle 122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3" name="Rectangle 122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4" name="Rectangle 122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5" name="Rectangle 122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6" name="Rectangle 122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7" name="Rectangle 122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8" name="Rectangle 122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9" name="Rectangle 122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0" name="Rectangle 123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1" name="Rectangle 123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2" name="Rectangle 123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3" name="Rectangle 123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4" name="Rectangle 123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5" name="Rectangle 123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6" name="Rectangle 123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7" name="Rectangle 123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8" name="Rectangle 123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9" name="Rectangle 123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0" name="Rectangle 124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1" name="Rectangle 124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2" name="Rectangle 124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3" name="Rectangle 124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4" name="Rectangle 124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5" name="Rectangle 124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6" name="Rectangle 124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7" name="Rectangle 124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8" name="Rectangle 124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9" name="Rectangle 124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0" name="Rectangle 125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1" name="Rectangle 125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2" name="Rectangle 125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3" name="Rectangle 125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4" name="Rectangle 125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5" name="Rectangle 125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6" name="Rectangle 125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7" name="Rectangle 125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8" name="Rectangle 125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9" name="Rectangle 125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0" name="Rectangle 126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1" name="Rectangle 12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2" name="Rectangle 126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3" name="Rectangle 126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4" name="Rectangle 126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5" name="Rectangle 126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6" name="Rectangle 126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7" name="Rectangle 126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8" name="Rectangle 126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9" name="Rectangle 126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0" name="Rectangle 127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1" name="Rectangle 127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2" name="Rectangle 127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3" name="Rectangle 127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4" name="Rectangle 127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5" name="Rectangle 127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6" name="Rectangle 127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7" name="Rectangle 127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8" name="Rectangle 127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9" name="Rectangle 127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0" name="Rectangle 128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1" name="Rectangle 128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2" name="Rectangle 128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3" name="Rectangle 128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4" name="Rectangle 128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5" name="Rectangle 128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6" name="Rectangle 128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7" name="Rectangle 128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8" name="Rectangle 12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9" name="Rectangle 12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0" name="Rectangle 12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1" name="Rectangle 12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2" name="Rectangle 129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3" name="Rectangle 129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4" name="Rectangle 129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5" name="Rectangle 129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6" name="Rectangle 129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7" name="Rectangle 129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8" name="Rectangle 129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9" name="Rectangle 129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0" name="Rectangle 130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1" name="Rectangle 130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2" name="Rectangle 130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3" name="Rectangle 130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4" name="Rectangle 130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5" name="Rectangle 130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26" name="Rectangle 130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27" name="Rectangle 130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28" name="Rectangle 130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29" name="Rectangle 130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30" name="Rectangle 131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31" name="Rectangle 131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32" name="Rectangle 131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33" name="Rectangle 131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34" name="Rectangle 131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35" name="Rectangle 131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36" name="Rectangle 131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37" name="Rectangle 131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38" name="Rectangle 131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39" name="Rectangle 131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40" name="Rectangle 132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41" name="Rectangle 132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42" name="Rectangle 132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43" name="Rectangle 132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44" name="Rectangle 132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45" name="Rectangle 132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46" name="Rectangle 132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47" name="Rectangle 132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48" name="Rectangle 132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49" name="Rectangle 132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50" name="Rectangle 133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51" name="Rectangle 133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52" name="Rectangle 133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53" name="Rectangle 133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54" name="Rectangle 133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55" name="Rectangle 133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56" name="Rectangle 133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57" name="Rectangle 133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58" name="Rectangle 133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59" name="Rectangle 133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60" name="Rectangle 134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61" name="Rectangle 134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62" name="Rectangle 134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63" name="Rectangle 134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64" name="Rectangle 134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65" name="Rectangle 134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66" name="Rectangle 134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67" name="Rectangle 134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68" name="Rectangle 134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69" name="Rectangle 1349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70" name="Rectangle 135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71" name="Rectangle 135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72" name="Rectangle 135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73" name="Rectangle 135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74" name="Rectangle 1354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6475" name="Rectangle 1355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6476" name="Rectangle 1356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6477" name="Rectangle 1357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78" name="Rectangle 135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79" name="Rectangle 135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0" name="Rectangle 136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1" name="Rectangle 13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2" name="Rectangle 136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3" name="Rectangle 136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4" name="Rectangle 136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5" name="Rectangle 136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6" name="Rectangle 136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7" name="Rectangle 136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8" name="Rectangle 136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9" name="Rectangle 136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0" name="Rectangle 137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1" name="Rectangle 137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2" name="Rectangle 137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3" name="Rectangle 137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4" name="Rectangle 137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5" name="Rectangle 137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6" name="Rectangle 137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7" name="Rectangle 137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8" name="Rectangle 137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9" name="Rectangle 137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0" name="Rectangle 138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1" name="Rectangle 138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2" name="Rectangle 138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3" name="Rectangle 138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4" name="Rectangle 138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5" name="Rectangle 138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6" name="Rectangle 138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7" name="Rectangle 138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8" name="Rectangle 13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9" name="Rectangle 13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0" name="Rectangle 13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1" name="Rectangle 13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2" name="Rectangle 139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3" name="Rectangle 139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4" name="Rectangle 139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5" name="Rectangle 139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6" name="Rectangle 139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7" name="Rectangle 139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8" name="Rectangle 139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9" name="Rectangle 139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0" name="Rectangle 140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1" name="Rectangle 140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2" name="Rectangle 140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3" name="Rectangle 140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4" name="Rectangle 140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5" name="Rectangle 140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6" name="Rectangle 140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7" name="Rectangle 140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8" name="Rectangle 140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9" name="Rectangle 140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0" name="Rectangle 141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1" name="Rectangle 141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2" name="Rectangle 141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3" name="Rectangle 141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4" name="Rectangle 141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5" name="Rectangle 141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6" name="Rectangle 141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7" name="Rectangle 141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8" name="Rectangle 141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9" name="Rectangle 141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0" name="Rectangle 142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1" name="Rectangle 142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2" name="Rectangle 142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3" name="Rectangle 142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4" name="Rectangle 142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5" name="Rectangle 142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6" name="Rectangle 142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7" name="Rectangle 142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8" name="Rectangle 142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9" name="Rectangle 142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0" name="Rectangle 143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1" name="Rectangle 143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2" name="Rectangle 143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3" name="Rectangle 143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4" name="Rectangle 143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5" name="Rectangle 143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6" name="Rectangle 143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7" name="Rectangle 143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8" name="Rectangle 143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9" name="Rectangle 143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0" name="Rectangle 144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1" name="Rectangle 144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2" name="Rectangle 144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3" name="Rectangle 144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4" name="Rectangle 144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5" name="Rectangle 144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6" name="Rectangle 144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7" name="Rectangle 144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8" name="Rectangle 144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9" name="Rectangle 144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0" name="Rectangle 145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1" name="Rectangle 145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2" name="Rectangle 145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3" name="Rectangle 145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4" name="Rectangle 145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5" name="Rectangle 145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6" name="Rectangle 145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7" name="Rectangle 145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8" name="Rectangle 145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9" name="Rectangle 145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0" name="Rectangle 146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1" name="Rectangle 14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2" name="Rectangle 146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3" name="Rectangle 146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4" name="Rectangle 146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5" name="Rectangle 146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6" name="Rectangle 146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7" name="Rectangle 146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8" name="Rectangle 146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9" name="Rectangle 146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0" name="Rectangle 147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1" name="Rectangle 147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2" name="Rectangle 147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3" name="Rectangle 147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4" name="Rectangle 147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5" name="Rectangle 147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6" name="Rectangle 147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7" name="Rectangle 147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8" name="Rectangle 147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9" name="Rectangle 147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0" name="Rectangle 148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1" name="Rectangle 148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2" name="Rectangle 148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3" name="Rectangle 148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4" name="Rectangle 148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5" name="Rectangle 148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6" name="Rectangle 148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7" name="Rectangle 148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8" name="Rectangle 14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9" name="Rectangle 14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0" name="Rectangle 14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1" name="Rectangle 14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2" name="Rectangle 149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3" name="Rectangle 149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4" name="Rectangle 149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5" name="Rectangle 149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6" name="Rectangle 149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7" name="Rectangle 149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8" name="Rectangle 149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9" name="Rectangle 149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20" name="Rectangle 150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21" name="Rectangle 150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22" name="Rectangle 150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23" name="Rectangle 150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24" name="Rectangle 150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25" name="Rectangle 150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26" name="Rectangle 150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27" name="Rectangle 150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28" name="Rectangle 150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29" name="Rectangle 150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30" name="Rectangle 151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31" name="Rectangle 151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32" name="Rectangle 151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33" name="Rectangle 151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34" name="Rectangle 151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35" name="Rectangle 151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36" name="Rectangle 151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37" name="Rectangle 151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38" name="Rectangle 151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39" name="Rectangle 151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40" name="Rectangle 152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41" name="Rectangle 152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42" name="Rectangle 152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43" name="Rectangle 152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44" name="Rectangle 152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45" name="Rectangle 152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46" name="Rectangle 152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47" name="Rectangle 152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48" name="Rectangle 152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49" name="Rectangle 152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50" name="Rectangle 153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51" name="Rectangle 153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52" name="Rectangle 153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53" name="Rectangle 153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54" name="Rectangle 153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55" name="Rectangle 153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56" name="Rectangle 153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57" name="Rectangle 153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58" name="Rectangle 153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59" name="Rectangle 153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60" name="Rectangle 154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61" name="Rectangle 154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62" name="Rectangle 154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63" name="Rectangle 154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64" name="Rectangle 154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65" name="Rectangle 154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66" name="Rectangle 154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67" name="Rectangle 154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68" name="Rectangle 154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69" name="Rectangle 154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670" name="Rectangle 155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671" name="Rectangle 155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672" name="Rectangle 155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673" name="Rectangle 155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674" name="Rectangle 1554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675" name="Rectangle 155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676" name="Rectangle 155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677" name="Rectangle 155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678" name="Rectangle 155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679" name="Rectangle 1559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680" name="Rectangle 156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681" name="Rectangle 156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6682" name="Rectangle 1562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6683" name="Rectangle 1563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6684" name="Rectangle 1564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85" name="Rectangle 156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86" name="Rectangle 156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87" name="Rectangle 156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88" name="Rectangle 156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689" name="Rectangle 1569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690" name="Rectangle 157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691" name="Rectangle 157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92" name="Rectangle 157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93" name="Rectangle 157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94" name="Rectangle 157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95" name="Rectangle 157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96" name="Rectangle 157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97" name="Rectangle 157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98" name="Rectangle 157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699" name="Rectangle 157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00" name="Rectangle 158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01" name="Rectangle 158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02" name="Rectangle 158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03" name="Rectangle 158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04" name="Rectangle 158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05" name="Rectangle 158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06" name="Rectangle 158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707" name="Rectangle 158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708" name="Rectangle 158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709" name="Rectangle 1589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710" name="Rectangle 159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711" name="Rectangle 159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712" name="Rectangle 159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13" name="Rectangle 159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14" name="Rectangle 159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15" name="Rectangle 159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16" name="Rectangle 159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17" name="Rectangle 159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18" name="Rectangle 159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19" name="Rectangle 159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20" name="Rectangle 160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21" name="Rectangle 160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22" name="Rectangle 160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23" name="Rectangle 160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24" name="Rectangle 160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25" name="Rectangle 160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26" name="Rectangle 160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27" name="Rectangle 160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28" name="Rectangle 160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29" name="Rectangle 160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30" name="Rectangle 161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31" name="Rectangle 161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32" name="Rectangle 161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33" name="Rectangle 161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6734" name="Rectangle 1614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6735" name="Rectangle 1615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6736" name="Rectangle 1616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37" name="Rectangle 161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38" name="Rectangle 161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39" name="Rectangle 161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40" name="Rectangle 162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41" name="Rectangle 162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42" name="Rectangle 162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43" name="Rectangle 162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44" name="Rectangle 162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45" name="Rectangle 162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746" name="Rectangle 162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747" name="Rectangle 162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748" name="Rectangle 162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49" name="Rectangle 162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50" name="Rectangle 163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51" name="Rectangle 163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52" name="Rectangle 163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53" name="Rectangle 163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54" name="Rectangle 163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55" name="Rectangle 163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56" name="Rectangle 163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57" name="Rectangle 163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58" name="Rectangle 163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59" name="Rectangle 163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60" name="Rectangle 164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761" name="Rectangle 164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762" name="Rectangle 164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763" name="Rectangle 164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6764" name="Rectangle 1644"/>
        <xdr:cNvSpPr>
          <a:spLocks noChangeArrowheads="1"/>
        </xdr:cNvSpPr>
      </xdr:nvSpPr>
      <xdr:spPr bwMode="auto">
        <a:xfrm>
          <a:off x="92868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6765" name="Rectangle 1645"/>
        <xdr:cNvSpPr>
          <a:spLocks noChangeArrowheads="1"/>
        </xdr:cNvSpPr>
      </xdr:nvSpPr>
      <xdr:spPr bwMode="auto">
        <a:xfrm>
          <a:off x="92868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6766" name="Rectangle 1646"/>
        <xdr:cNvSpPr>
          <a:spLocks noChangeArrowheads="1"/>
        </xdr:cNvSpPr>
      </xdr:nvSpPr>
      <xdr:spPr bwMode="auto">
        <a:xfrm>
          <a:off x="92868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67" name="Rectangle 164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68" name="Rectangle 164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69" name="Rectangle 164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70" name="Rectangle 165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1" name="Rectangle 165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2" name="Rectangle 165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3" name="Rectangle 165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4" name="Rectangle 165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775" name="Rectangle 165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776" name="Rectangle 165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777" name="Rectangle 165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8" name="Rectangle 165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9" name="Rectangle 165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0" name="Rectangle 166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1" name="Rectangle 16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82" name="Rectangle 166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83" name="Rectangle 166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84" name="Rectangle 166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5" name="Rectangle 166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6" name="Rectangle 166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7" name="Rectangle 166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8" name="Rectangle 166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9" name="Rectangle 166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0" name="Rectangle 167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1" name="Rectangle 167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92" name="Rectangle 167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93" name="Rectangle 167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794" name="Rectangle 167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5" name="Rectangle 167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6" name="Rectangle 167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7" name="Rectangle 167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8" name="Rectangle 167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9" name="Rectangle 167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0" name="Rectangle 168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1" name="Rectangle 168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2" name="Rectangle 168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3" name="Rectangle 168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4" name="Rectangle 168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05" name="Rectangle 168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06" name="Rectangle 168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07" name="Rectangle 168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08" name="Rectangle 168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09" name="Rectangle 168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10" name="Rectangle 169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1" name="Rectangle 16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2" name="Rectangle 169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3" name="Rectangle 169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4" name="Rectangle 169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5" name="Rectangle 169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6" name="Rectangle 169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7" name="Rectangle 169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8" name="Rectangle 169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9" name="Rectangle 169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0" name="Rectangle 170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1" name="Rectangle 170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2" name="Rectangle 170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3" name="Rectangle 170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4" name="Rectangle 170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5" name="Rectangle 170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6" name="Rectangle 170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27" name="Rectangle 170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28" name="Rectangle 170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29" name="Rectangle 170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830" name="Rectangle 171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831" name="Rectangle 171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832" name="Rectangle 171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833" name="Rectangle 171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834" name="Rectangle 1714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835" name="Rectangle 171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36" name="Rectangle 171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37" name="Rectangle 171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38" name="Rectangle 171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39" name="Rectangle 171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0" name="Rectangle 172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1" name="Rectangle 172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2" name="Rectangle 172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3" name="Rectangle 172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4" name="Rectangle 172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5" name="Rectangle 172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6" name="Rectangle 172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7" name="Rectangle 172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8" name="Rectangle 172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9" name="Rectangle 172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0" name="Rectangle 173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1" name="Rectangle 173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2" name="Rectangle 173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3" name="Rectangle 173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4" name="Rectangle 173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5" name="Rectangle 173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6" name="Rectangle 173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7" name="Rectangle 173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8" name="Rectangle 173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9" name="Rectangle 173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60" name="Rectangle 174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61" name="Rectangle 174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62" name="Rectangle 174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63" name="Rectangle 174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64" name="Rectangle 174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65" name="Rectangle 174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66" name="Rectangle 174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67" name="Rectangle 174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68" name="Rectangle 174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69" name="Rectangle 174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0" name="Rectangle 175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1" name="Rectangle 175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2" name="Rectangle 175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3" name="Rectangle 175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74" name="Rectangle 175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75" name="Rectangle 175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76" name="Rectangle 175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7" name="Rectangle 175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8" name="Rectangle 175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9" name="Rectangle 175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0" name="Rectangle 176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1" name="Rectangle 17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2" name="Rectangle 176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3" name="Rectangle 176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4" name="Rectangle 176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5" name="Rectangle 176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6" name="Rectangle 176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7" name="Rectangle 176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8" name="Rectangle 176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9" name="Rectangle 176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0" name="Rectangle 177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1" name="Rectangle 177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92" name="Rectangle 177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93" name="Rectangle 177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94" name="Rectangle 177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95" name="Rectangle 177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96" name="Rectangle 177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897" name="Rectangle 177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8" name="Rectangle 177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9" name="Rectangle 177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0" name="Rectangle 178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1" name="Rectangle 178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2" name="Rectangle 178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3" name="Rectangle 178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4" name="Rectangle 178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5" name="Rectangle 178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6" name="Rectangle 178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7" name="Rectangle 178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8" name="Rectangle 17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9" name="Rectangle 17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0" name="Rectangle 17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1" name="Rectangle 17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2" name="Rectangle 179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3" name="Rectangle 179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4" name="Rectangle 179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5" name="Rectangle 179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6" name="Rectangle 179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7" name="Rectangle 179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8" name="Rectangle 179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6919" name="Rectangle 1799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6920" name="Rectangle 1800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6921" name="Rectangle 1801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2" name="Rectangle 180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3" name="Rectangle 180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4" name="Rectangle 180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5" name="Rectangle 180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6" name="Rectangle 180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7" name="Rectangle 180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8" name="Rectangle 180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9" name="Rectangle 180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0" name="Rectangle 181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1" name="Rectangle 181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2" name="Rectangle 181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3" name="Rectangle 181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4" name="Rectangle 181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5" name="Rectangle 181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6" name="Rectangle 181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7" name="Rectangle 181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8" name="Rectangle 181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9" name="Rectangle 181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0" name="Rectangle 182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1" name="Rectangle 182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2" name="Rectangle 182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3" name="Rectangle 182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4" name="Rectangle 182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5" name="Rectangle 182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6" name="Rectangle 182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7" name="Rectangle 182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8" name="Rectangle 182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9" name="Rectangle 182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0" name="Rectangle 183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1" name="Rectangle 183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2" name="Rectangle 183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3" name="Rectangle 183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4" name="Rectangle 183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5" name="Rectangle 183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6" name="Rectangle 183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7" name="Rectangle 183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8" name="Rectangle 183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9" name="Rectangle 183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60" name="Rectangle 184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61" name="Rectangle 184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962" name="Rectangle 184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963" name="Rectangle 184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964" name="Rectangle 184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965" name="Rectangle 184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966" name="Rectangle 184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967" name="Rectangle 184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968" name="Rectangle 184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969" name="Rectangle 184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970" name="Rectangle 185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971" name="Rectangle 185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972" name="Rectangle 185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973" name="Rectangle 185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4" name="Rectangle 185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5" name="Rectangle 185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6" name="Rectangle 185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7" name="Rectangle 185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8" name="Rectangle 185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9" name="Rectangle 185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0" name="Rectangle 186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1" name="Rectangle 18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2" name="Rectangle 186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3" name="Rectangle 186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4" name="Rectangle 186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5" name="Rectangle 186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6" name="Rectangle 186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7" name="Rectangle 186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8" name="Rectangle 186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9" name="Rectangle 186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0" name="Rectangle 187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1" name="Rectangle 187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2" name="Rectangle 187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3" name="Rectangle 187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4" name="Rectangle 187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5" name="Rectangle 187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6" name="Rectangle 187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7" name="Rectangle 187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8" name="Rectangle 187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9" name="Rectangle 187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0" name="Rectangle 188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1" name="Rectangle 188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2" name="Rectangle 188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3" name="Rectangle 188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4" name="Rectangle 188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5" name="Rectangle 188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6" name="Rectangle 188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7" name="Rectangle 188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8" name="Rectangle 18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9" name="Rectangle 18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0" name="Rectangle 18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1" name="Rectangle 18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2" name="Rectangle 189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3" name="Rectangle 189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4" name="Rectangle 189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5" name="Rectangle 189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6" name="Rectangle 189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7" name="Rectangle 189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8" name="Rectangle 189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9" name="Rectangle 189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0" name="Rectangle 190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1" name="Rectangle 190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2" name="Rectangle 190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023" name="Rectangle 190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024" name="Rectangle 190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025" name="Rectangle 190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026" name="Rectangle 190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027" name="Rectangle 190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028" name="Rectangle 190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029" name="Rectangle 190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030" name="Rectangle 191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031" name="Rectangle 191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032" name="Rectangle 191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033" name="Rectangle 191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034" name="Rectangle 191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035" name="Rectangle 191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036" name="Rectangle 191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037" name="Rectangle 191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38" name="Rectangle 191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39" name="Rectangle 191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0" name="Rectangle 192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1" name="Rectangle 192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042" name="Rectangle 192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043" name="Rectangle 192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044" name="Rectangle 192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5" name="Rectangle 192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6" name="Rectangle 192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7" name="Rectangle 192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8" name="Rectangle 192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9" name="Rectangle 192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0" name="Rectangle 193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1" name="Rectangle 193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2" name="Rectangle 193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3" name="Rectangle 193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4" name="Rectangle 193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5" name="Rectangle 193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6" name="Rectangle 193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7" name="Rectangle 193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8" name="Rectangle 193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9" name="Rectangle 193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060" name="Rectangle 194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061" name="Rectangle 194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062" name="Rectangle 194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063" name="Rectangle 194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064" name="Rectangle 194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065" name="Rectangle 194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6" name="Rectangle 194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7" name="Rectangle 194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8" name="Rectangle 194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9" name="Rectangle 194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0" name="Rectangle 195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1" name="Rectangle 195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2" name="Rectangle 195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3" name="Rectangle 195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4" name="Rectangle 195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5" name="Rectangle 195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6" name="Rectangle 195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7" name="Rectangle 195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8" name="Rectangle 195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9" name="Rectangle 195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0" name="Rectangle 196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1" name="Rectangle 19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2" name="Rectangle 196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3" name="Rectangle 196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4" name="Rectangle 196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5" name="Rectangle 196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6" name="Rectangle 196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087" name="Rectangle 196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088" name="Rectangle 196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089" name="Rectangle 1969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0" name="Rectangle 197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1" name="Rectangle 197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2" name="Rectangle 197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3" name="Rectangle 197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4" name="Rectangle 197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5" name="Rectangle 197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6" name="Rectangle 197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7" name="Rectangle 197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8" name="Rectangle 197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099" name="Rectangle 197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00" name="Rectangle 198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01" name="Rectangle 198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2" name="Rectangle 198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3" name="Rectangle 198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4" name="Rectangle 198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5" name="Rectangle 198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6" name="Rectangle 198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7" name="Rectangle 198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8" name="Rectangle 19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9" name="Rectangle 19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0" name="Rectangle 19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1" name="Rectangle 19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2" name="Rectangle 199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3" name="Rectangle 199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14" name="Rectangle 199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15" name="Rectangle 199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16" name="Rectangle 199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19" name="Rectangle 199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0" name="Rectangle 200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1" name="Rectangle 200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2" name="Rectangle 200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123" name="Rectangle 200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124" name="Rectangle 2004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125" name="Rectangle 200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6" name="Rectangle 200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7" name="Rectangle 200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8" name="Rectangle 200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9" name="Rectangle 200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0" name="Rectangle 201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1" name="Rectangle 201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2" name="Rectangle 201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3" name="Rectangle 201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4" name="Rectangle 201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5" name="Rectangle 201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6" name="Rectangle 201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7" name="Rectangle 201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8" name="Rectangle 201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9" name="Rectangle 201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0" name="Rectangle 202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141" name="Rectangle 202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142" name="Rectangle 202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143" name="Rectangle 202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144" name="Rectangle 2024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145" name="Rectangle 202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146" name="Rectangle 202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7" name="Rectangle 202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8" name="Rectangle 202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9" name="Rectangle 202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0" name="Rectangle 203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1" name="Rectangle 203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2" name="Rectangle 203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3" name="Rectangle 203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4" name="Rectangle 203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5" name="Rectangle 203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6" name="Rectangle 203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7" name="Rectangle 203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8" name="Rectangle 203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9" name="Rectangle 203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0" name="Rectangle 204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1" name="Rectangle 204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2" name="Rectangle 204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3" name="Rectangle 204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4" name="Rectangle 204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5" name="Rectangle 204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6" name="Rectangle 204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7" name="Rectangle 204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8" name="Rectangle 204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9" name="Rectangle 204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0" name="Rectangle 205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1" name="Rectangle 205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2" name="Rectangle 205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3" name="Rectangle 205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4" name="Rectangle 205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5" name="Rectangle 205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6" name="Rectangle 205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177" name="Rectangle 205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178" name="Rectangle 205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179" name="Rectangle 2059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0" name="Rectangle 206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1" name="Rectangle 206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2" name="Rectangle 206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3" name="Rectangle 206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4" name="Rectangle 206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5" name="Rectangle 206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6" name="Rectangle 206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7" name="Rectangle 206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8" name="Rectangle 206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9" name="Rectangle 206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0" name="Rectangle 207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1" name="Rectangle 207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192" name="Rectangle 207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193" name="Rectangle 207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194" name="Rectangle 2074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5" name="Rectangle 207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6" name="Rectangle 207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7" name="Rectangle 207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8" name="Rectangle 207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9" name="Rectangle 207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0" name="Rectangle 208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1" name="Rectangle 208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2" name="Rectangle 208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3" name="Rectangle 208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204" name="Rectangle 2084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205" name="Rectangle 208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206" name="Rectangle 208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7" name="Rectangle 208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8" name="Rectangle 208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9" name="Rectangle 208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0" name="Rectangle 209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1" name="Rectangle 209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2" name="Rectangle 209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3" name="Rectangle 209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4" name="Rectangle 209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5" name="Rectangle 209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6" name="Rectangle 209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217" name="Rectangle 209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218" name="Rectangle 209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219" name="Rectangle 2099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0" name="Rectangle 210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1" name="Rectangle 210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2" name="Rectangle 210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3" name="Rectangle 210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4" name="Rectangle 210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5" name="Rectangle 210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6" name="Rectangle 210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7" name="Rectangle 210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8" name="Rectangle 210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9" name="Rectangle 210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0" name="Rectangle 211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1" name="Rectangle 211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2" name="Rectangle 211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3" name="Rectangle 211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4" name="Rectangle 211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235" name="Rectangle 211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236" name="Rectangle 211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237" name="Rectangle 211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238" name="Rectangle 211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239" name="Rectangle 2119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240" name="Rectangle 212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1" name="Rectangle 212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2" name="Rectangle 212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3" name="Rectangle 212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4" name="Rectangle 212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5" name="Rectangle 212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6" name="Rectangle 212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7" name="Rectangle 212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8" name="Rectangle 212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9" name="Rectangle 212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0" name="Rectangle 213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1" name="Rectangle 213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2" name="Rectangle 213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3" name="Rectangle 213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4" name="Rectangle 213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5" name="Rectangle 213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6" name="Rectangle 213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7" name="Rectangle 213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8" name="Rectangle 213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9" name="Rectangle 213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0" name="Rectangle 214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1" name="Rectangle 214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2" name="Rectangle 214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3" name="Rectangle 214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4" name="Rectangle 214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5" name="Rectangle 214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6" name="Rectangle 214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7" name="Rectangle 214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8" name="Rectangle 214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9" name="Rectangle 214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0" name="Rectangle 215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271" name="Rectangle 215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272" name="Rectangle 215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273" name="Rectangle 215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4" name="Rectangle 215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5" name="Rectangle 215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6" name="Rectangle 215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7" name="Rectangle 215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8" name="Rectangle 215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9" name="Rectangle 215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0" name="Rectangle 216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1" name="Rectangle 216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2" name="Rectangle 216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3" name="Rectangle 216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4" name="Rectangle 216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5" name="Rectangle 216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286" name="Rectangle 216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287" name="Rectangle 216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288" name="Rectangle 216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9" name="Rectangle 216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0" name="Rectangle 217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1" name="Rectangle 217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2" name="Rectangle 217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3" name="Rectangle 217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4" name="Rectangle 217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5" name="Rectangle 217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6" name="Rectangle 217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7" name="Rectangle 217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298" name="Rectangle 217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299" name="Rectangle 2179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300" name="Rectangle 218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1" name="Rectangle 218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2" name="Rectangle 218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3" name="Rectangle 218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4" name="Rectangle 218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5" name="Rectangle 218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6" name="Rectangle 218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7" name="Rectangle 218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8" name="Rectangle 218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9" name="Rectangle 218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0" name="Rectangle 219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1" name="Rectangle 219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2" name="Rectangle 219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3" name="Rectangle 219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4" name="Rectangle 219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5" name="Rectangle 219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316" name="Rectangle 219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317" name="Rectangle 219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318" name="Rectangle 219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9" name="Rectangle 219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0" name="Rectangle 220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1" name="Rectangle 220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2" name="Rectangle 220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3" name="Rectangle 220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4" name="Rectangle 220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5" name="Rectangle 220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6" name="Rectangle 220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7" name="Rectangle 220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28" name="Rectangle 220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29" name="Rectangle 220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30" name="Rectangle 221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31" name="Rectangle 221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32" name="Rectangle 221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33" name="Rectangle 221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7334" name="Rectangle 2214"/>
        <xdr:cNvSpPr>
          <a:spLocks noChangeArrowheads="1"/>
        </xdr:cNvSpPr>
      </xdr:nvSpPr>
      <xdr:spPr bwMode="auto">
        <a:xfrm>
          <a:off x="92868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7335" name="Rectangle 2215"/>
        <xdr:cNvSpPr>
          <a:spLocks noChangeArrowheads="1"/>
        </xdr:cNvSpPr>
      </xdr:nvSpPr>
      <xdr:spPr bwMode="auto">
        <a:xfrm>
          <a:off x="92868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7336" name="Rectangle 2216"/>
        <xdr:cNvSpPr>
          <a:spLocks noChangeArrowheads="1"/>
        </xdr:cNvSpPr>
      </xdr:nvSpPr>
      <xdr:spPr bwMode="auto">
        <a:xfrm>
          <a:off x="92868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7" name="Rectangle 221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8" name="Rectangle 221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9" name="Rectangle 221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40" name="Rectangle 222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41" name="Rectangle 222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42" name="Rectangle 222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43" name="Rectangle 222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44" name="Rectangle 222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345" name="Rectangle 222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346" name="Rectangle 222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347" name="Rectangle 222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48" name="Rectangle 222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49" name="Rectangle 222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50" name="Rectangle 223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51" name="Rectangle 223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2" name="Rectangle 223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3" name="Rectangle 223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4" name="Rectangle 223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55" name="Rectangle 223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56" name="Rectangle 223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57" name="Rectangle 223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58" name="Rectangle 223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59" name="Rectangle 223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60" name="Rectangle 224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61" name="Rectangle 224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2" name="Rectangle 224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3" name="Rectangle 224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4" name="Rectangle 224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65" name="Rectangle 224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66" name="Rectangle 224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67" name="Rectangle 224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68" name="Rectangle 224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69" name="Rectangle 224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70" name="Rectangle 225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71" name="Rectangle 225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72" name="Rectangle 225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73" name="Rectangle 225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74" name="Rectangle 225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5" name="Rectangle 225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6" name="Rectangle 225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7" name="Rectangle 225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8" name="Rectangle 225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9" name="Rectangle 225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80" name="Rectangle 226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81" name="Rectangle 22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82" name="Rectangle 226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83" name="Rectangle 226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84" name="Rectangle 226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85" name="Rectangle 226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86" name="Rectangle 226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87" name="Rectangle 226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88" name="Rectangle 226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89" name="Rectangle 226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90" name="Rectangle 227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91" name="Rectangle 227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92" name="Rectangle 227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93" name="Rectangle 227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94" name="Rectangle 227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95" name="Rectangle 227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96" name="Rectangle 227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7" name="Rectangle 227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8" name="Rectangle 227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9" name="Rectangle 227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400" name="Rectangle 228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401" name="Rectangle 228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402" name="Rectangle 228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403" name="Rectangle 228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404" name="Rectangle 2284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405" name="Rectangle 228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6" name="Rectangle 228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7" name="Rectangle 228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8" name="Rectangle 228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09" name="Rectangle 22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10" name="Rectangle 22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11" name="Rectangle 22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12" name="Rectangle 229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13" name="Rectangle 229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14" name="Rectangle 229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15" name="Rectangle 229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16" name="Rectangle 229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17" name="Rectangle 229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18" name="Rectangle 229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19" name="Rectangle 229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20" name="Rectangle 230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21" name="Rectangle 230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22" name="Rectangle 230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23" name="Rectangle 230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24" name="Rectangle 230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25" name="Rectangle 230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26" name="Rectangle 230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27" name="Rectangle 230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28" name="Rectangle 230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29" name="Rectangle 230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30" name="Rectangle 231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1" name="Rectangle 231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2" name="Rectangle 231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3" name="Rectangle 231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4" name="Rectangle 231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5" name="Rectangle 231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6" name="Rectangle 231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7" name="Rectangle 231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8" name="Rectangle 231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9" name="Rectangle 231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40" name="Rectangle 232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41" name="Rectangle 232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42" name="Rectangle 232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43" name="Rectangle 232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4" name="Rectangle 232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5" name="Rectangle 232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6" name="Rectangle 232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47" name="Rectangle 232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48" name="Rectangle 232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49" name="Rectangle 232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50" name="Rectangle 233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51" name="Rectangle 233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52" name="Rectangle 233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53" name="Rectangle 233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54" name="Rectangle 233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55" name="Rectangle 233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56" name="Rectangle 233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57" name="Rectangle 233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58" name="Rectangle 233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59" name="Rectangle 233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60" name="Rectangle 234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61" name="Rectangle 234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2" name="Rectangle 234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3" name="Rectangle 234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4" name="Rectangle 234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5" name="Rectangle 234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6" name="Rectangle 234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7" name="Rectangle 234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68" name="Rectangle 234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69" name="Rectangle 234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70" name="Rectangle 235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71" name="Rectangle 235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72" name="Rectangle 235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73" name="Rectangle 235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74" name="Rectangle 235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75" name="Rectangle 235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76" name="Rectangle 235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77" name="Rectangle 235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78" name="Rectangle 235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79" name="Rectangle 235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80" name="Rectangle 236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81" name="Rectangle 23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82" name="Rectangle 236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83" name="Rectangle 236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84" name="Rectangle 236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85" name="Rectangle 236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86" name="Rectangle 236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87" name="Rectangle 236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88" name="Rectangle 236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489" name="Rectangle 2369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490" name="Rectangle 2370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491" name="Rectangle 2371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92" name="Rectangle 237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93" name="Rectangle 237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94" name="Rectangle 237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95" name="Rectangle 237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96" name="Rectangle 237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97" name="Rectangle 237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98" name="Rectangle 237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99" name="Rectangle 237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00" name="Rectangle 238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01" name="Rectangle 238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02" name="Rectangle 238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03" name="Rectangle 238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04" name="Rectangle 238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05" name="Rectangle 238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06" name="Rectangle 238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07" name="Rectangle 238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08" name="Rectangle 23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09" name="Rectangle 23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10" name="Rectangle 23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11" name="Rectangle 23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12" name="Rectangle 239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13" name="Rectangle 239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14" name="Rectangle 239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15" name="Rectangle 239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16" name="Rectangle 239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17" name="Rectangle 239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18" name="Rectangle 239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19" name="Rectangle 239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20" name="Rectangle 240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21" name="Rectangle 240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22" name="Rectangle 240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23" name="Rectangle 240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24" name="Rectangle 240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25" name="Rectangle 240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26" name="Rectangle 240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27" name="Rectangle 240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28" name="Rectangle 240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29" name="Rectangle 240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30" name="Rectangle 241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31" name="Rectangle 241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2" name="Rectangle 241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3" name="Rectangle 241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4" name="Rectangle 241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5" name="Rectangle 241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6" name="Rectangle 241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7" name="Rectangle 241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8" name="Rectangle 241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9" name="Rectangle 241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40" name="Rectangle 242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541" name="Rectangle 242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542" name="Rectangle 242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543" name="Rectangle 242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44" name="Rectangle 242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45" name="Rectangle 242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46" name="Rectangle 242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47" name="Rectangle 242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48" name="Rectangle 242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49" name="Rectangle 242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50" name="Rectangle 243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51" name="Rectangle 243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52" name="Rectangle 243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53" name="Rectangle 243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54" name="Rectangle 243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55" name="Rectangle 243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56" name="Rectangle 243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57" name="Rectangle 243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58" name="Rectangle 243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59" name="Rectangle 243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60" name="Rectangle 244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61" name="Rectangle 244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62" name="Rectangle 244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63" name="Rectangle 244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64" name="Rectangle 244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65" name="Rectangle 244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66" name="Rectangle 244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67" name="Rectangle 244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68" name="Rectangle 244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69" name="Rectangle 244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70" name="Rectangle 245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71" name="Rectangle 245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72" name="Rectangle 245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73" name="Rectangle 245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74" name="Rectangle 245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75" name="Rectangle 245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76" name="Rectangle 245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77" name="Rectangle 245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78" name="Rectangle 245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79" name="Rectangle 245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80" name="Rectangle 246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81" name="Rectangle 24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82" name="Rectangle 246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83" name="Rectangle 246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84" name="Rectangle 246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85" name="Rectangle 246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86" name="Rectangle 246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87" name="Rectangle 246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88" name="Rectangle 246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89" name="Rectangle 246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90" name="Rectangle 247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91" name="Rectangle 247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92" name="Rectangle 247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3" name="Rectangle 247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4" name="Rectangle 247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5" name="Rectangle 247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6" name="Rectangle 247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7" name="Rectangle 247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8" name="Rectangle 247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9" name="Rectangle 247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0" name="Rectangle 248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1" name="Rectangle 248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2" name="Rectangle 248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3" name="Rectangle 248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4" name="Rectangle 248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05" name="Rectangle 248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06" name="Rectangle 248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07" name="Rectangle 248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08" name="Rectangle 24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09" name="Rectangle 24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10" name="Rectangle 24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11" name="Rectangle 24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12" name="Rectangle 249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13" name="Rectangle 249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14" name="Rectangle 249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15" name="Rectangle 249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16" name="Rectangle 249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17" name="Rectangle 249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18" name="Rectangle 249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19" name="Rectangle 249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20" name="Rectangle 250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21" name="Rectangle 250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22" name="Rectangle 250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23" name="Rectangle 250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24" name="Rectangle 250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25" name="Rectangle 250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26" name="Rectangle 250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27" name="Rectangle 250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28" name="Rectangle 250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29" name="Rectangle 250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30" name="Rectangle 251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31" name="Rectangle 251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32" name="Rectangle 251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33" name="Rectangle 251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34" name="Rectangle 251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35" name="Rectangle 251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36" name="Rectangle 251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37" name="Rectangle 251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38" name="Rectangle 251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39" name="Rectangle 251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40" name="Rectangle 252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41" name="Rectangle 252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42" name="Rectangle 252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43" name="Rectangle 252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44" name="Rectangle 252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45" name="Rectangle 252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46" name="Rectangle 252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47" name="Rectangle 252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48" name="Rectangle 252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49" name="Rectangle 252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50" name="Rectangle 253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51" name="Rectangle 253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52" name="Rectangle 253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53" name="Rectangle 253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54" name="Rectangle 253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55" name="Rectangle 253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56" name="Rectangle 253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7" name="Rectangle 253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8" name="Rectangle 253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9" name="Rectangle 2539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60" name="Rectangle 254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61" name="Rectangle 254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62" name="Rectangle 254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63" name="Rectangle 254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64" name="Rectangle 254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65" name="Rectangle 254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66" name="Rectangle 254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67" name="Rectangle 254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68" name="Rectangle 254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69" name="Rectangle 254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70" name="Rectangle 255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71" name="Rectangle 255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72" name="Rectangle 255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73" name="Rectangle 255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74" name="Rectangle 255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75" name="Rectangle 255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76" name="Rectangle 255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77" name="Rectangle 255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78" name="Rectangle 255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79" name="Rectangle 255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80" name="Rectangle 256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81" name="Rectangle 25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82" name="Rectangle 256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83" name="Rectangle 256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84" name="Rectangle 256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85" name="Rectangle 256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86" name="Rectangle 256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7687" name="Rectangle 2567"/>
        <xdr:cNvSpPr>
          <a:spLocks noChangeArrowheads="1"/>
        </xdr:cNvSpPr>
      </xdr:nvSpPr>
      <xdr:spPr bwMode="auto">
        <a:xfrm>
          <a:off x="92868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7688" name="Rectangle 2568"/>
        <xdr:cNvSpPr>
          <a:spLocks noChangeArrowheads="1"/>
        </xdr:cNvSpPr>
      </xdr:nvSpPr>
      <xdr:spPr bwMode="auto">
        <a:xfrm>
          <a:off x="92868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7689" name="Rectangle 2569"/>
        <xdr:cNvSpPr>
          <a:spLocks noChangeArrowheads="1"/>
        </xdr:cNvSpPr>
      </xdr:nvSpPr>
      <xdr:spPr bwMode="auto">
        <a:xfrm>
          <a:off x="9286875" y="6315075"/>
          <a:ext cx="14859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90" name="Rectangle 257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91" name="Rectangle 257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92" name="Rectangle 257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93" name="Rectangle 257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94" name="Rectangle 257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95" name="Rectangle 257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96" name="Rectangle 257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97" name="Rectangle 257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98" name="Rectangle 257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99" name="Rectangle 2579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00" name="Rectangle 258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01" name="Rectangle 258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02" name="Rectangle 258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03" name="Rectangle 258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04" name="Rectangle 258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05" name="Rectangle 258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06" name="Rectangle 258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07" name="Rectangle 258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08" name="Rectangle 25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09" name="Rectangle 25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10" name="Rectangle 25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11" name="Rectangle 25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12" name="Rectangle 259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13" name="Rectangle 259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14" name="Rectangle 259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15" name="Rectangle 259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16" name="Rectangle 259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17" name="Rectangle 259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18" name="Rectangle 259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19" name="Rectangle 259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20" name="Rectangle 260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21" name="Rectangle 260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22" name="Rectangle 260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23" name="Rectangle 260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24" name="Rectangle 260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25" name="Rectangle 260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26" name="Rectangle 260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27" name="Rectangle 260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28" name="Rectangle 260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29" name="Rectangle 260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30" name="Rectangle 261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31" name="Rectangle 261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32" name="Rectangle 261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33" name="Rectangle 261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34" name="Rectangle 261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35" name="Rectangle 261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36" name="Rectangle 261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37" name="Rectangle 261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38" name="Rectangle 261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39" name="Rectangle 261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40" name="Rectangle 262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41" name="Rectangle 262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42" name="Rectangle 262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43" name="Rectangle 262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44" name="Rectangle 262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45" name="Rectangle 262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46" name="Rectangle 262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47" name="Rectangle 262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48" name="Rectangle 262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49" name="Rectangle 262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50" name="Rectangle 263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51" name="Rectangle 263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52" name="Rectangle 263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53" name="Rectangle 263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54" name="Rectangle 2634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55" name="Rectangle 263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56" name="Rectangle 263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57" name="Rectangle 2637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58" name="Rectangle 263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59" name="Rectangle 263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60" name="Rectangle 264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61" name="Rectangle 264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62" name="Rectangle 264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63" name="Rectangle 264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64" name="Rectangle 264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65" name="Rectangle 264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66" name="Rectangle 264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67" name="Rectangle 264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68" name="Rectangle 264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69" name="Rectangle 264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70" name="Rectangle 265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71" name="Rectangle 265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72" name="Rectangle 265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73" name="Rectangle 265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74" name="Rectangle 265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75" name="Rectangle 265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76" name="Rectangle 265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77" name="Rectangle 265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78" name="Rectangle 265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79" name="Rectangle 265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80" name="Rectangle 266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81" name="Rectangle 26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82" name="Rectangle 266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83" name="Rectangle 266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4" name="Rectangle 266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5" name="Rectangle 266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6" name="Rectangle 266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7" name="Rectangle 266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8" name="Rectangle 266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9" name="Rectangle 266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0" name="Rectangle 267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1" name="Rectangle 267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2" name="Rectangle 267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93" name="Rectangle 267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94" name="Rectangle 267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95" name="Rectangle 267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96" name="Rectangle 267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7" name="Rectangle 267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8" name="Rectangle 267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9" name="Rectangle 267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00" name="Rectangle 268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01" name="Rectangle 268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02" name="Rectangle 268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03" name="Rectangle 268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04" name="Rectangle 268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05" name="Rectangle 268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06" name="Rectangle 268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07" name="Rectangle 268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08" name="Rectangle 26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09" name="Rectangle 26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10" name="Rectangle 26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11" name="Rectangle 26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12" name="Rectangle 269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13" name="Rectangle 269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14" name="Rectangle 269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15" name="Rectangle 269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16" name="Rectangle 269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17" name="Rectangle 269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18" name="Rectangle 269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19" name="Rectangle 269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20" name="Rectangle 270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21" name="Rectangle 270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22" name="Rectangle 270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23" name="Rectangle 270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24" name="Rectangle 270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25" name="Rectangle 270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26" name="Rectangle 270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27" name="Rectangle 270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28" name="Rectangle 270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29" name="Rectangle 270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30" name="Rectangle 271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31" name="Rectangle 271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32" name="Rectangle 271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33" name="Rectangle 271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34" name="Rectangle 271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35" name="Rectangle 271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36" name="Rectangle 271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37" name="Rectangle 271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38" name="Rectangle 271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39" name="Rectangle 271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40" name="Rectangle 272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41" name="Rectangle 272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842" name="Rectangle 2722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843" name="Rectangle 2723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844" name="Rectangle 2724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45" name="Rectangle 272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46" name="Rectangle 272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47" name="Rectangle 272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48" name="Rectangle 272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49" name="Rectangle 272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50" name="Rectangle 273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51" name="Rectangle 273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52" name="Rectangle 273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53" name="Rectangle 273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54" name="Rectangle 273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55" name="Rectangle 273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56" name="Rectangle 273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57" name="Rectangle 273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58" name="Rectangle 273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59" name="Rectangle 273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60" name="Rectangle 274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61" name="Rectangle 274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62" name="Rectangle 274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63" name="Rectangle 274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64" name="Rectangle 274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65" name="Rectangle 274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66" name="Rectangle 274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67" name="Rectangle 274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68" name="Rectangle 274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69" name="Rectangle 274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70" name="Rectangle 275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71" name="Rectangle 275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72" name="Rectangle 275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73" name="Rectangle 275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74" name="Rectangle 275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75" name="Rectangle 275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76" name="Rectangle 275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77" name="Rectangle 275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78" name="Rectangle 275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79" name="Rectangle 275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80" name="Rectangle 276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81" name="Rectangle 27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82" name="Rectangle 276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83" name="Rectangle 276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84" name="Rectangle 276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5" name="Rectangle 276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6" name="Rectangle 276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7" name="Rectangle 276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8" name="Rectangle 276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9" name="Rectangle 276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0" name="Rectangle 277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1" name="Rectangle 277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2" name="Rectangle 277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3" name="Rectangle 277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94" name="Rectangle 2774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95" name="Rectangle 2775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96" name="Rectangle 2776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97" name="Rectangle 277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98" name="Rectangle 277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99" name="Rectangle 277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00" name="Rectangle 278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01" name="Rectangle 278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02" name="Rectangle 278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03" name="Rectangle 278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04" name="Rectangle 278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05" name="Rectangle 278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06" name="Rectangle 278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07" name="Rectangle 278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08" name="Rectangle 27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09" name="Rectangle 27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10" name="Rectangle 27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11" name="Rectangle 27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12" name="Rectangle 279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13" name="Rectangle 279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14" name="Rectangle 279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15" name="Rectangle 279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16" name="Rectangle 279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17" name="Rectangle 279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18" name="Rectangle 279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19" name="Rectangle 279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20" name="Rectangle 280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21" name="Rectangle 280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22" name="Rectangle 280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23" name="Rectangle 280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24" name="Rectangle 280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25" name="Rectangle 280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26" name="Rectangle 280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27" name="Rectangle 280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28" name="Rectangle 280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29" name="Rectangle 280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30" name="Rectangle 281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31" name="Rectangle 281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32" name="Rectangle 281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33" name="Rectangle 281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34" name="Rectangle 281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35" name="Rectangle 281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36" name="Rectangle 281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37" name="Rectangle 281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38" name="Rectangle 281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39" name="Rectangle 281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40" name="Rectangle 282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41" name="Rectangle 282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42" name="Rectangle 282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43" name="Rectangle 282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44" name="Rectangle 282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45" name="Rectangle 282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6" name="Rectangle 282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7" name="Rectangle 282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8" name="Rectangle 282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9" name="Rectangle 282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0" name="Rectangle 283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1" name="Rectangle 283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2" name="Rectangle 283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3" name="Rectangle 283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4" name="Rectangle 283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5" name="Rectangle 283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6" name="Rectangle 283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7" name="Rectangle 283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58" name="Rectangle 2838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59" name="Rectangle 2839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60" name="Rectangle 284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61" name="Rectangle 284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62" name="Rectangle 284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63" name="Rectangle 284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64" name="Rectangle 284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5" name="Rectangle 284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6" name="Rectangle 284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7" name="Rectangle 284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68" name="Rectangle 284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69" name="Rectangle 284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70" name="Rectangle 285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71" name="Rectangle 285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72" name="Rectangle 285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73" name="Rectangle 285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74" name="Rectangle 285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75" name="Rectangle 285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76" name="Rectangle 285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77" name="Rectangle 285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78" name="Rectangle 285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79" name="Rectangle 285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80" name="Rectangle 286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81" name="Rectangle 28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82" name="Rectangle 286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83" name="Rectangle 286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84" name="Rectangle 286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85" name="Rectangle 286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86" name="Rectangle 286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87" name="Rectangle 286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88" name="Rectangle 286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89" name="Rectangle 286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90" name="Rectangle 287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91" name="Rectangle 287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92" name="Rectangle 287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93" name="Rectangle 287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94" name="Rectangle 287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95" name="Rectangle 287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96" name="Rectangle 287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97" name="Rectangle 287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98" name="Rectangle 287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99" name="Rectangle 287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00" name="Rectangle 288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01" name="Rectangle 288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02" name="Rectangle 288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03" name="Rectangle 288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04" name="Rectangle 288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05" name="Rectangle 288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06" name="Rectangle 288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07" name="Rectangle 288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08" name="Rectangle 28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09" name="Rectangle 28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0" name="Rectangle 2890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1" name="Rectangle 2891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2" name="Rectangle 289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13" name="Rectangle 289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14" name="Rectangle 289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15" name="Rectangle 289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16" name="Rectangle 289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17" name="Rectangle 289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18" name="Rectangle 289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19" name="Rectangle 289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20" name="Rectangle 290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21" name="Rectangle 290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22" name="Rectangle 290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23" name="Rectangle 290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24" name="Rectangle 290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25" name="Rectangle 290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26" name="Rectangle 290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27" name="Rectangle 290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28" name="Rectangle 290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29" name="Rectangle 290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30" name="Rectangle 291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31" name="Rectangle 291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32" name="Rectangle 291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33" name="Rectangle 291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34" name="Rectangle 291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35" name="Rectangle 291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36" name="Rectangle 291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37" name="Rectangle 291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38" name="Rectangle 291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39" name="Rectangle 291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040" name="Rectangle 2920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041" name="Rectangle 2921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042" name="Rectangle 2922"/>
        <xdr:cNvSpPr>
          <a:spLocks noChangeArrowheads="1"/>
        </xdr:cNvSpPr>
      </xdr:nvSpPr>
      <xdr:spPr bwMode="auto">
        <a:xfrm>
          <a:off x="7877175" y="6315075"/>
          <a:ext cx="14097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43" name="Rectangle 292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44" name="Rectangle 292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45" name="Rectangle 292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46" name="Rectangle 292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7" name="Rectangle 292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8" name="Rectangle 292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9" name="Rectangle 292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50" name="Rectangle 293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51" name="Rectangle 293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52" name="Rectangle 293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53" name="Rectangle 293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54" name="Rectangle 293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55" name="Rectangle 293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56" name="Rectangle 293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57" name="Rectangle 293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58" name="Rectangle 293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59" name="Rectangle 293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60" name="Rectangle 294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61" name="Rectangle 294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62" name="Rectangle 294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63" name="Rectangle 294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64" name="Rectangle 294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5" name="Rectangle 294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6" name="Rectangle 294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7" name="Rectangle 294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8" name="Rectangle 294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9" name="Rectangle 294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70" name="Rectangle 295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71" name="Rectangle 295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72" name="Rectangle 295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73" name="Rectangle 295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74" name="Rectangle 295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75" name="Rectangle 295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76" name="Rectangle 295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77" name="Rectangle 295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78" name="Rectangle 295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79" name="Rectangle 295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80" name="Rectangle 296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81" name="Rectangle 29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82" name="Rectangle 296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83" name="Rectangle 296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84" name="Rectangle 296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85" name="Rectangle 296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86" name="Rectangle 296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87" name="Rectangle 296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88" name="Rectangle 296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89" name="Rectangle 296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90" name="Rectangle 297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91" name="Rectangle 297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92" name="Rectangle 2972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93" name="Rectangle 2973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94" name="Rectangle 2974"/>
        <xdr:cNvSpPr>
          <a:spLocks noChangeArrowheads="1"/>
        </xdr:cNvSpPr>
      </xdr:nvSpPr>
      <xdr:spPr bwMode="auto">
        <a:xfrm>
          <a:off x="6448425" y="6315075"/>
          <a:ext cx="14287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95" name="Rectangle 297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96" name="Rectangle 297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97" name="Rectangle 297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98" name="Rectangle 297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99" name="Rectangle 297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00" name="Rectangle 298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01" name="Rectangle 298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02" name="Rectangle 298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03" name="Rectangle 298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4" name="Rectangle 298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5" name="Rectangle 298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6" name="Rectangle 298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07" name="Rectangle 298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08" name="Rectangle 29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09" name="Rectangle 29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10" name="Rectangle 29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11" name="Rectangle 29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12" name="Rectangle 299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13" name="Rectangle 299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14" name="Rectangle 299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15" name="Rectangle 299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16" name="Rectangle 299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17" name="Rectangle 299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18" name="Rectangle 299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19" name="Rectangle 299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20" name="Rectangle 300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21" name="Rectangle 300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22" name="Rectangle 300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23" name="Rectangle 300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24" name="Rectangle 300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25" name="Rectangle 300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26" name="Rectangle 300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27" name="Rectangle 300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28" name="Rectangle 300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29" name="Rectangle 300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30" name="Rectangle 301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1" name="Rectangle 301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2" name="Rectangle 301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3" name="Rectangle 301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34" name="Rectangle 301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35" name="Rectangle 301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36" name="Rectangle 301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37" name="Rectangle 301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38" name="Rectangle 301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39" name="Rectangle 301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40" name="Rectangle 302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41" name="Rectangle 302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42" name="Rectangle 302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43" name="Rectangle 302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4" name="Rectangle 302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5" name="Rectangle 302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6" name="Rectangle 302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47" name="Rectangle 302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48" name="Rectangle 302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49" name="Rectangle 302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50" name="Rectangle 303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51" name="Rectangle 303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52" name="Rectangle 303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53" name="Rectangle 303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54" name="Rectangle 303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55" name="Rectangle 303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56" name="Rectangle 303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57" name="Rectangle 303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58" name="Rectangle 303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59" name="Rectangle 303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60" name="Rectangle 304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61" name="Rectangle 304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2" name="Rectangle 304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3" name="Rectangle 304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4" name="Rectangle 304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5" name="Rectangle 304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6" name="Rectangle 304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7" name="Rectangle 304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68" name="Rectangle 304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69" name="Rectangle 304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70" name="Rectangle 305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71" name="Rectangle 305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72" name="Rectangle 305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73" name="Rectangle 305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74" name="Rectangle 305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75" name="Rectangle 305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76" name="Rectangle 305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77" name="Rectangle 305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78" name="Rectangle 305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79" name="Rectangle 305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80" name="Rectangle 306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81" name="Rectangle 30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82" name="Rectangle 306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83" name="Rectangle 306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84" name="Rectangle 306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85" name="Rectangle 306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86" name="Rectangle 306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87" name="Rectangle 306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88" name="Rectangle 306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89" name="Rectangle 306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90" name="Rectangle 307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91" name="Rectangle 307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92" name="Rectangle 307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93" name="Rectangle 307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94" name="Rectangle 307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95" name="Rectangle 307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96" name="Rectangle 307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97" name="Rectangle 307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98" name="Rectangle 307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99" name="Rectangle 307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00" name="Rectangle 308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01" name="Rectangle 308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02" name="Rectangle 308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03" name="Rectangle 308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04" name="Rectangle 308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05" name="Rectangle 308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06" name="Rectangle 308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07" name="Rectangle 308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08" name="Rectangle 308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09" name="Rectangle 308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10" name="Rectangle 30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11" name="Rectangle 30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12" name="Rectangle 309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3" name="Rectangle 309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4" name="Rectangle 309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5" name="Rectangle 309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16" name="Rectangle 309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17" name="Rectangle 309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18" name="Rectangle 309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19" name="Rectangle 309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20" name="Rectangle 310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21" name="Rectangle 310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22" name="Rectangle 310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23" name="Rectangle 310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24" name="Rectangle 310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5" name="Rectangle 3105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6" name="Rectangle 310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7" name="Rectangle 310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28" name="Rectangle 310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29" name="Rectangle 310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30" name="Rectangle 311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31" name="Rectangle 311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32" name="Rectangle 311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33" name="Rectangle 311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34" name="Rectangle 311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35" name="Rectangle 311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36" name="Rectangle 311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37" name="Rectangle 311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38" name="Rectangle 311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39" name="Rectangle 311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40" name="Rectangle 312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41" name="Rectangle 312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42" name="Rectangle 312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43" name="Rectangle 312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44" name="Rectangle 312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45" name="Rectangle 312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46" name="Rectangle 312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47" name="Rectangle 312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48" name="Rectangle 312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49" name="Rectangle 312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50" name="Rectangle 313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51" name="Rectangle 313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52" name="Rectangle 313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53" name="Rectangle 313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54" name="Rectangle 313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55" name="Rectangle 313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56" name="Rectangle 3136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57" name="Rectangle 313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58" name="Rectangle 313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59" name="Rectangle 313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60" name="Rectangle 314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61" name="Rectangle 314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62" name="Rectangle 314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63" name="Rectangle 314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64" name="Rectangle 314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65" name="Rectangle 314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66" name="Rectangle 314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67" name="Rectangle 314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68" name="Rectangle 314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69" name="Rectangle 314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70" name="Rectangle 315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71" name="Rectangle 315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72" name="Rectangle 315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73" name="Rectangle 315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74" name="Rectangle 315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75" name="Rectangle 315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76" name="Rectangle 315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77" name="Rectangle 315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78" name="Rectangle 315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79" name="Rectangle 315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80" name="Rectangle 316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81" name="Rectangle 316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82" name="Rectangle 316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83" name="Rectangle 316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84" name="Rectangle 316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85" name="Rectangle 316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86" name="Rectangle 316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87" name="Rectangle 316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88" name="Rectangle 316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89" name="Rectangle 316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90" name="Rectangle 317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91" name="Rectangle 317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2" name="Rectangle 3172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3" name="Rectangle 3173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4" name="Rectangle 3174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95" name="Rectangle 317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96" name="Rectangle 317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97" name="Rectangle 317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98" name="Rectangle 317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99" name="Rectangle 317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00" name="Rectangle 318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01" name="Rectangle 318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02" name="Rectangle 318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03" name="Rectangle 318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04" name="Rectangle 318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05" name="Rectangle 318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06" name="Rectangle 318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7" name="Rectangle 318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8" name="Rectangle 318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9" name="Rectangle 318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10" name="Rectangle 319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11" name="Rectangle 319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12" name="Rectangle 319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13" name="Rectangle 319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14" name="Rectangle 319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15" name="Rectangle 319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16" name="Rectangle 319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17" name="Rectangle 319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18" name="Rectangle 319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19" name="Rectangle 319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20" name="Rectangle 3200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21" name="Rectangle 3201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22" name="Rectangle 320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23" name="Rectangle 320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24" name="Rectangle 320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25" name="Rectangle 320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26" name="Rectangle 320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27" name="Rectangle 320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28" name="Rectangle 320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29" name="Rectangle 3209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30" name="Rectangle 321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31" name="Rectangle 321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32" name="Rectangle 321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33" name="Rectangle 321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34" name="Rectangle 321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35" name="Rectangle 321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36" name="Rectangle 321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7" name="Rectangle 3217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8" name="Rectangle 3218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9" name="Rectangle 3219"/>
        <xdr:cNvSpPr>
          <a:spLocks noChangeArrowheads="1"/>
        </xdr:cNvSpPr>
      </xdr:nvSpPr>
      <xdr:spPr bwMode="auto">
        <a:xfrm>
          <a:off x="5067300" y="6315075"/>
          <a:ext cx="138112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40" name="Rectangle 3220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41" name="Rectangle 3221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42" name="Rectangle 3222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43" name="Rectangle 3223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44" name="Rectangle 3224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45" name="Rectangle 3225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46" name="Rectangle 3226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47" name="Rectangle 3227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48" name="Rectangle 3228"/>
        <xdr:cNvSpPr>
          <a:spLocks noChangeArrowheads="1"/>
        </xdr:cNvSpPr>
      </xdr:nvSpPr>
      <xdr:spPr bwMode="auto">
        <a:xfrm>
          <a:off x="3629025" y="6315075"/>
          <a:ext cx="14382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349" name="Rectangle 3229"/>
        <xdr:cNvSpPr>
          <a:spLocks noChangeArrowheads="1"/>
        </xdr:cNvSpPr>
      </xdr:nvSpPr>
      <xdr:spPr bwMode="auto">
        <a:xfrm>
          <a:off x="10772775" y="6315075"/>
          <a:ext cx="15049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350" name="Rectangle 3230"/>
        <xdr:cNvSpPr>
          <a:spLocks noChangeArrowheads="1"/>
        </xdr:cNvSpPr>
      </xdr:nvSpPr>
      <xdr:spPr bwMode="auto">
        <a:xfrm>
          <a:off x="10772775" y="6315075"/>
          <a:ext cx="15049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351" name="Rectangle 3231"/>
        <xdr:cNvSpPr>
          <a:spLocks noChangeArrowheads="1"/>
        </xdr:cNvSpPr>
      </xdr:nvSpPr>
      <xdr:spPr bwMode="auto">
        <a:xfrm>
          <a:off x="10772775" y="6315075"/>
          <a:ext cx="15049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352" name="Rectangle 3232"/>
        <xdr:cNvSpPr>
          <a:spLocks noChangeArrowheads="1"/>
        </xdr:cNvSpPr>
      </xdr:nvSpPr>
      <xdr:spPr bwMode="auto">
        <a:xfrm>
          <a:off x="10772775" y="6315075"/>
          <a:ext cx="15049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353" name="Rectangle 3233"/>
        <xdr:cNvSpPr>
          <a:spLocks noChangeArrowheads="1"/>
        </xdr:cNvSpPr>
      </xdr:nvSpPr>
      <xdr:spPr bwMode="auto">
        <a:xfrm>
          <a:off x="10772775" y="6315075"/>
          <a:ext cx="15049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354" name="Rectangle 3234"/>
        <xdr:cNvSpPr>
          <a:spLocks noChangeArrowheads="1"/>
        </xdr:cNvSpPr>
      </xdr:nvSpPr>
      <xdr:spPr bwMode="auto">
        <a:xfrm>
          <a:off x="10772775" y="6315075"/>
          <a:ext cx="15049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355" name="Rectangle 3235"/>
        <xdr:cNvSpPr>
          <a:spLocks noChangeArrowheads="1"/>
        </xdr:cNvSpPr>
      </xdr:nvSpPr>
      <xdr:spPr bwMode="auto">
        <a:xfrm>
          <a:off x="10772775" y="6315075"/>
          <a:ext cx="15049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356" name="Rectangle 3236"/>
        <xdr:cNvSpPr>
          <a:spLocks noChangeArrowheads="1"/>
        </xdr:cNvSpPr>
      </xdr:nvSpPr>
      <xdr:spPr bwMode="auto">
        <a:xfrm>
          <a:off x="10772775" y="6315075"/>
          <a:ext cx="15049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357" name="Rectangle 3237"/>
        <xdr:cNvSpPr>
          <a:spLocks noChangeArrowheads="1"/>
        </xdr:cNvSpPr>
      </xdr:nvSpPr>
      <xdr:spPr bwMode="auto">
        <a:xfrm>
          <a:off x="10772775" y="6315075"/>
          <a:ext cx="15049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358" name="Rectangle 3238"/>
        <xdr:cNvSpPr>
          <a:spLocks noChangeArrowheads="1"/>
        </xdr:cNvSpPr>
      </xdr:nvSpPr>
      <xdr:spPr bwMode="auto">
        <a:xfrm>
          <a:off x="10772775" y="6315075"/>
          <a:ext cx="15049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359" name="Rectangle 3239"/>
        <xdr:cNvSpPr>
          <a:spLocks noChangeArrowheads="1"/>
        </xdr:cNvSpPr>
      </xdr:nvSpPr>
      <xdr:spPr bwMode="auto">
        <a:xfrm>
          <a:off x="10772775" y="6315075"/>
          <a:ext cx="15049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360" name="Rectangle 3240"/>
        <xdr:cNvSpPr>
          <a:spLocks noChangeArrowheads="1"/>
        </xdr:cNvSpPr>
      </xdr:nvSpPr>
      <xdr:spPr bwMode="auto">
        <a:xfrm>
          <a:off x="10772775" y="6315075"/>
          <a:ext cx="15049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7</xdr:col>
      <xdr:colOff>1000125</xdr:colOff>
      <xdr:row>5</xdr:row>
      <xdr:rowOff>57150</xdr:rowOff>
    </xdr:to>
    <xdr:pic>
      <xdr:nvPicPr>
        <xdr:cNvPr id="8361" name="Picture 32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9286875" y="161925"/>
          <a:ext cx="10001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.de\dfs\Statistik\__Excel_Auswertungen\PV45\2011\Mitgliederdurchschni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tgliederdurchschnit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117">
    <pageSetUpPr fitToPage="1"/>
  </sheetPr>
  <dimension ref="A2:AM179"/>
  <sheetViews>
    <sheetView tabSelected="1" zoomScale="75" workbookViewId="0"/>
  </sheetViews>
  <sheetFormatPr baseColWidth="10" defaultRowHeight="12.75"/>
  <cols>
    <col min="1" max="1" width="2.5703125" style="184" customWidth="1"/>
    <col min="2" max="2" width="10.5703125" style="184" customWidth="1"/>
    <col min="3" max="3" width="41.28515625" style="184" customWidth="1"/>
    <col min="4" max="4" width="21.5703125" style="184" customWidth="1"/>
    <col min="5" max="5" width="20.7109375" style="184" customWidth="1"/>
    <col min="6" max="6" width="21.42578125" style="184" bestFit="1" customWidth="1"/>
    <col min="7" max="7" width="21.140625" style="184" customWidth="1"/>
    <col min="8" max="8" width="22.28515625" style="184" customWidth="1"/>
    <col min="9" max="9" width="22.5703125" style="184" customWidth="1"/>
    <col min="10" max="10" width="12.7109375" style="184" bestFit="1" customWidth="1"/>
    <col min="11" max="11" width="16.42578125" style="184" bestFit="1" customWidth="1"/>
    <col min="12" max="12" width="17.42578125" style="184" bestFit="1" customWidth="1"/>
    <col min="13" max="13" width="21.7109375" style="184" customWidth="1"/>
    <col min="14" max="14" width="21.42578125" style="184" customWidth="1"/>
    <col min="15" max="15" width="23" style="184" customWidth="1"/>
    <col min="16" max="16" width="24.140625" style="184" customWidth="1"/>
    <col min="17" max="16384" width="11.42578125" style="184"/>
  </cols>
  <sheetData>
    <row r="2" spans="1:39" ht="18" customHeight="1">
      <c r="B2" s="185" t="s">
        <v>348</v>
      </c>
      <c r="C2" s="186"/>
      <c r="D2" s="187"/>
      <c r="E2" s="187"/>
      <c r="F2" s="187"/>
      <c r="G2" s="187"/>
      <c r="H2" s="187"/>
      <c r="I2" s="187"/>
    </row>
    <row r="3" spans="1:39" ht="18" customHeight="1">
      <c r="B3" s="185" t="s">
        <v>349</v>
      </c>
      <c r="C3" s="186"/>
      <c r="D3" s="187"/>
      <c r="E3" s="187"/>
      <c r="F3" s="187"/>
      <c r="G3" s="187"/>
      <c r="H3" s="187"/>
      <c r="I3" s="187"/>
    </row>
    <row r="4" spans="1:39" ht="18" customHeight="1">
      <c r="B4" s="185" t="s">
        <v>386</v>
      </c>
      <c r="C4" s="186"/>
      <c r="D4" s="187"/>
      <c r="E4" s="187"/>
      <c r="F4" s="187"/>
      <c r="G4" s="187"/>
      <c r="H4" s="187"/>
      <c r="I4" s="187"/>
    </row>
    <row r="5" spans="1:39" ht="19.5" customHeight="1">
      <c r="B5" s="188"/>
      <c r="C5" s="188"/>
    </row>
    <row r="6" spans="1:39" ht="18" customHeight="1">
      <c r="B6" s="189" t="s">
        <v>350</v>
      </c>
      <c r="C6" s="190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P6" s="191"/>
      <c r="Q6" s="191"/>
      <c r="R6" s="191"/>
      <c r="S6" s="191"/>
      <c r="T6" s="191"/>
      <c r="U6" s="191"/>
      <c r="V6" s="191"/>
    </row>
    <row r="7" spans="1:39" ht="45" customHeight="1" thickBot="1">
      <c r="A7" s="192"/>
      <c r="B7" s="193" t="s">
        <v>351</v>
      </c>
      <c r="C7" s="194"/>
      <c r="D7" s="195" t="s">
        <v>352</v>
      </c>
      <c r="E7" s="195" t="s">
        <v>377</v>
      </c>
      <c r="F7" s="195" t="s">
        <v>378</v>
      </c>
      <c r="G7" s="195" t="s">
        <v>379</v>
      </c>
      <c r="H7" s="195" t="s">
        <v>380</v>
      </c>
      <c r="I7" s="195" t="s">
        <v>381</v>
      </c>
      <c r="J7" s="196" t="s">
        <v>353</v>
      </c>
      <c r="K7" s="191"/>
      <c r="L7" s="191"/>
      <c r="M7" s="191"/>
      <c r="O7" s="191"/>
      <c r="P7" s="191"/>
      <c r="Q7" s="191"/>
      <c r="R7" s="191"/>
      <c r="S7" s="191"/>
      <c r="T7" s="191"/>
      <c r="U7" s="191"/>
    </row>
    <row r="8" spans="1:39" s="208" customFormat="1" ht="35.1" customHeight="1">
      <c r="A8" s="197"/>
      <c r="B8" s="198" t="s">
        <v>354</v>
      </c>
      <c r="C8" s="199"/>
      <c r="D8" s="200">
        <v>28878137.23</v>
      </c>
      <c r="E8" s="200">
        <v>28467683.949999999</v>
      </c>
      <c r="F8" s="200">
        <v>28572766.929999996</v>
      </c>
      <c r="G8" s="200">
        <v>28124572.379999995</v>
      </c>
      <c r="H8" s="201">
        <v>114043160.48999999</v>
      </c>
      <c r="I8" s="201">
        <v>29978416.260000002</v>
      </c>
      <c r="J8" s="202">
        <v>2999</v>
      </c>
      <c r="K8" s="203">
        <f t="shared" ref="K8:K23" si="0">SUM(100/D8*I8)-100</f>
        <v>3.8100761875214602</v>
      </c>
      <c r="L8" s="204"/>
      <c r="M8" s="205"/>
      <c r="N8" s="205"/>
      <c r="O8" s="205"/>
      <c r="P8" s="205"/>
      <c r="Q8" s="206"/>
      <c r="R8" s="206"/>
      <c r="S8" s="206"/>
      <c r="T8" s="206"/>
      <c r="U8" s="206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</row>
    <row r="9" spans="1:39" s="208" customFormat="1" ht="35.1" customHeight="1">
      <c r="A9" s="209"/>
      <c r="B9" s="251" t="s">
        <v>355</v>
      </c>
      <c r="C9" s="252"/>
      <c r="D9" s="210">
        <v>83813571.579999998</v>
      </c>
      <c r="E9" s="210">
        <v>87532847.049999997</v>
      </c>
      <c r="F9" s="210">
        <v>89150855.110000029</v>
      </c>
      <c r="G9" s="210">
        <v>88985776.719999969</v>
      </c>
      <c r="H9" s="211">
        <v>349483050.45999998</v>
      </c>
      <c r="I9" s="211">
        <v>89907724.049999997</v>
      </c>
      <c r="J9" s="202">
        <v>3995</v>
      </c>
      <c r="K9" s="203">
        <f t="shared" si="0"/>
        <v>7.2710807511443818</v>
      </c>
      <c r="L9" s="204"/>
      <c r="M9" s="205"/>
      <c r="N9" s="205"/>
      <c r="O9" s="205"/>
      <c r="P9" s="205"/>
      <c r="Q9" s="206"/>
      <c r="R9" s="206"/>
      <c r="S9" s="206"/>
      <c r="T9" s="206"/>
      <c r="U9" s="206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</row>
    <row r="10" spans="1:39" s="208" customFormat="1" ht="35.1" customHeight="1" thickBot="1">
      <c r="A10" s="212"/>
      <c r="B10" s="213" t="s">
        <v>356</v>
      </c>
      <c r="C10" s="214"/>
      <c r="D10" s="215">
        <v>112691708.81</v>
      </c>
      <c r="E10" s="215">
        <v>116000531</v>
      </c>
      <c r="F10" s="215">
        <v>117723622.04000002</v>
      </c>
      <c r="G10" s="215">
        <v>117110349.09999996</v>
      </c>
      <c r="H10" s="216">
        <v>463526210.94999999</v>
      </c>
      <c r="I10" s="216">
        <v>119886140.31</v>
      </c>
      <c r="J10" s="202">
        <v>3999</v>
      </c>
      <c r="K10" s="203">
        <f t="shared" si="0"/>
        <v>6.384171094725275</v>
      </c>
      <c r="L10" s="204"/>
      <c r="M10" s="205"/>
      <c r="N10" s="205"/>
      <c r="O10" s="205"/>
      <c r="P10" s="205"/>
      <c r="Q10" s="206"/>
      <c r="R10" s="206"/>
      <c r="S10" s="206"/>
      <c r="T10" s="206"/>
      <c r="U10" s="206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</row>
    <row r="11" spans="1:39" s="208" customFormat="1" ht="35.1" customHeight="1">
      <c r="A11" s="217"/>
      <c r="B11" s="198" t="s">
        <v>357</v>
      </c>
      <c r="C11" s="199"/>
      <c r="D11" s="200">
        <v>109581286.61</v>
      </c>
      <c r="E11" s="200">
        <v>112603406.97000001</v>
      </c>
      <c r="F11" s="200">
        <v>113966067.15999998</v>
      </c>
      <c r="G11" s="200">
        <v>112542010.65999997</v>
      </c>
      <c r="H11" s="201">
        <v>448692771.39999998</v>
      </c>
      <c r="I11" s="201">
        <v>115663379.91</v>
      </c>
      <c r="J11" s="202">
        <v>5999</v>
      </c>
      <c r="K11" s="203">
        <f t="shared" si="0"/>
        <v>5.5503028739260714</v>
      </c>
      <c r="L11" s="204"/>
      <c r="M11" s="205"/>
      <c r="N11" s="205"/>
      <c r="O11" s="205"/>
      <c r="P11" s="205"/>
      <c r="Q11" s="206"/>
      <c r="R11" s="206"/>
      <c r="S11" s="206"/>
      <c r="T11" s="206"/>
      <c r="U11" s="206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</row>
    <row r="12" spans="1:39" s="208" customFormat="1" ht="30" customHeight="1">
      <c r="A12" s="218"/>
      <c r="B12" s="219" t="s">
        <v>358</v>
      </c>
      <c r="C12" s="220" t="s">
        <v>359</v>
      </c>
      <c r="D12" s="221">
        <v>22695781.899999999</v>
      </c>
      <c r="E12" s="221">
        <v>23652304.509999998</v>
      </c>
      <c r="F12" s="221">
        <v>23939255.670000017</v>
      </c>
      <c r="G12" s="221">
        <v>23198703.209999993</v>
      </c>
      <c r="H12" s="222">
        <v>93486045.290000007</v>
      </c>
      <c r="I12" s="222">
        <v>24370673.949999999</v>
      </c>
      <c r="J12" s="202" t="s">
        <v>382</v>
      </c>
      <c r="K12" s="203">
        <f t="shared" si="0"/>
        <v>7.3797503755532716</v>
      </c>
      <c r="L12" s="204"/>
      <c r="M12" s="205"/>
      <c r="N12" s="205"/>
      <c r="O12" s="205"/>
      <c r="P12" s="205"/>
      <c r="Q12" s="206"/>
      <c r="R12" s="206"/>
      <c r="S12" s="206"/>
      <c r="T12" s="206"/>
      <c r="U12" s="206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</row>
    <row r="13" spans="1:39" ht="30" customHeight="1">
      <c r="A13" s="223"/>
      <c r="B13" s="224"/>
      <c r="C13" s="225" t="s">
        <v>360</v>
      </c>
      <c r="D13" s="210">
        <v>31773498.489999998</v>
      </c>
      <c r="E13" s="210">
        <v>32594190.379999999</v>
      </c>
      <c r="F13" s="210">
        <v>32521460.620000001</v>
      </c>
      <c r="G13" s="210">
        <v>32096731.62000002</v>
      </c>
      <c r="H13" s="211">
        <v>128985881.11000001</v>
      </c>
      <c r="I13" s="211">
        <v>33371615.030000001</v>
      </c>
      <c r="J13" s="202" t="s">
        <v>383</v>
      </c>
      <c r="K13" s="203">
        <f t="shared" si="0"/>
        <v>5.0297153790067313</v>
      </c>
      <c r="L13" s="204"/>
      <c r="M13" s="205"/>
      <c r="N13" s="205"/>
      <c r="O13" s="205"/>
      <c r="P13" s="205"/>
      <c r="Q13" s="226"/>
      <c r="R13" s="226"/>
      <c r="S13" s="226"/>
      <c r="T13" s="226"/>
      <c r="U13" s="226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</row>
    <row r="14" spans="1:39" ht="30" customHeight="1">
      <c r="A14" s="223"/>
      <c r="B14" s="224"/>
      <c r="C14" s="228" t="s">
        <v>361</v>
      </c>
      <c r="D14" s="210">
        <v>3775218.46</v>
      </c>
      <c r="E14" s="210">
        <v>3459824.06</v>
      </c>
      <c r="F14" s="210">
        <v>3630207.77</v>
      </c>
      <c r="G14" s="210">
        <v>3799658.02</v>
      </c>
      <c r="H14" s="211">
        <v>14664908.310000001</v>
      </c>
      <c r="I14" s="211">
        <v>4285174</v>
      </c>
      <c r="J14" s="202">
        <v>4200</v>
      </c>
      <c r="K14" s="203">
        <f t="shared" si="0"/>
        <v>13.507974317332611</v>
      </c>
      <c r="L14" s="204"/>
      <c r="M14" s="205"/>
      <c r="N14" s="205"/>
      <c r="O14" s="205"/>
      <c r="P14" s="205"/>
      <c r="Q14" s="226"/>
      <c r="R14" s="226"/>
      <c r="S14" s="226"/>
      <c r="T14" s="226"/>
      <c r="U14" s="226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</row>
    <row r="15" spans="1:39" ht="30" customHeight="1">
      <c r="A15" s="209"/>
      <c r="B15" s="229"/>
      <c r="C15" s="225" t="s">
        <v>362</v>
      </c>
      <c r="D15" s="210">
        <v>2700368.75</v>
      </c>
      <c r="E15" s="210">
        <v>2840246.05</v>
      </c>
      <c r="F15" s="210">
        <v>2974045.04</v>
      </c>
      <c r="G15" s="210">
        <v>2688525.63</v>
      </c>
      <c r="H15" s="211">
        <v>11203185.469999999</v>
      </c>
      <c r="I15" s="211">
        <v>2866450.53</v>
      </c>
      <c r="J15" s="202" t="s">
        <v>363</v>
      </c>
      <c r="K15" s="203">
        <f t="shared" si="0"/>
        <v>6.1503370604477539</v>
      </c>
      <c r="L15" s="204"/>
      <c r="M15" s="205"/>
      <c r="N15" s="205"/>
      <c r="O15" s="205"/>
      <c r="P15" s="205"/>
      <c r="Q15" s="226"/>
      <c r="R15" s="226"/>
      <c r="S15" s="226"/>
      <c r="T15" s="226"/>
      <c r="U15" s="226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</row>
    <row r="16" spans="1:39" ht="30" customHeight="1">
      <c r="A16" s="230"/>
      <c r="B16" s="231"/>
      <c r="C16" s="225" t="s">
        <v>364</v>
      </c>
      <c r="D16" s="210">
        <v>6997589.8099999996</v>
      </c>
      <c r="E16" s="210">
        <v>7207462.6500000013</v>
      </c>
      <c r="F16" s="210">
        <v>6970611.79</v>
      </c>
      <c r="G16" s="210">
        <v>7088658.1499999985</v>
      </c>
      <c r="H16" s="211">
        <v>28264322.399999999</v>
      </c>
      <c r="I16" s="211">
        <v>7118435.5899999999</v>
      </c>
      <c r="J16" s="202">
        <v>4500</v>
      </c>
      <c r="K16" s="203">
        <f t="shared" si="0"/>
        <v>1.7269629012450025</v>
      </c>
      <c r="L16" s="204"/>
      <c r="M16" s="205"/>
      <c r="N16" s="205"/>
      <c r="O16" s="205"/>
      <c r="P16" s="205"/>
      <c r="Q16" s="226"/>
      <c r="R16" s="226"/>
      <c r="S16" s="226"/>
      <c r="T16" s="226"/>
      <c r="U16" s="226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</row>
    <row r="17" spans="1:39" ht="30" customHeight="1">
      <c r="A17" s="230"/>
      <c r="B17" s="231"/>
      <c r="C17" s="225" t="s">
        <v>365</v>
      </c>
      <c r="D17" s="210">
        <v>1877012.35</v>
      </c>
      <c r="E17" s="210">
        <v>2038916.13</v>
      </c>
      <c r="F17" s="210">
        <v>2200591.2400000002</v>
      </c>
      <c r="G17" s="210">
        <v>2198897.7599999998</v>
      </c>
      <c r="H17" s="211">
        <v>8315417.4800000004</v>
      </c>
      <c r="I17" s="211">
        <v>2283971.2200000002</v>
      </c>
      <c r="J17" s="202" t="s">
        <v>366</v>
      </c>
      <c r="K17" s="203">
        <f t="shared" si="0"/>
        <v>21.681203642586595</v>
      </c>
      <c r="L17" s="204"/>
      <c r="M17" s="205"/>
      <c r="N17" s="205"/>
      <c r="O17" s="205"/>
      <c r="P17" s="205"/>
      <c r="Q17" s="226"/>
      <c r="R17" s="226"/>
      <c r="S17" s="226"/>
      <c r="T17" s="226"/>
      <c r="U17" s="226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</row>
    <row r="18" spans="1:39" ht="30" customHeight="1">
      <c r="A18" s="230"/>
      <c r="B18" s="231"/>
      <c r="C18" s="225" t="s">
        <v>367</v>
      </c>
      <c r="D18" s="210">
        <v>2642392.31</v>
      </c>
      <c r="E18" s="210">
        <v>3057534.58</v>
      </c>
      <c r="F18" s="210">
        <v>3102564.59</v>
      </c>
      <c r="G18" s="210">
        <v>2530628.25</v>
      </c>
      <c r="H18" s="211">
        <v>11333119.729999999</v>
      </c>
      <c r="I18" s="211">
        <v>2811655.61</v>
      </c>
      <c r="J18" s="202" t="s">
        <v>384</v>
      </c>
      <c r="K18" s="203">
        <f t="shared" si="0"/>
        <v>6.4056839463024318</v>
      </c>
      <c r="L18" s="204"/>
      <c r="M18" s="205"/>
      <c r="N18" s="205"/>
      <c r="O18" s="205"/>
      <c r="P18" s="205"/>
      <c r="Q18" s="226"/>
      <c r="R18" s="226"/>
      <c r="S18" s="226"/>
      <c r="T18" s="226"/>
      <c r="U18" s="226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</row>
    <row r="19" spans="1:39" ht="30" customHeight="1">
      <c r="A19" s="230"/>
      <c r="B19" s="231"/>
      <c r="C19" s="225" t="s">
        <v>368</v>
      </c>
      <c r="D19" s="210">
        <v>32133642.010000002</v>
      </c>
      <c r="E19" s="210">
        <v>32534629.720000003</v>
      </c>
      <c r="F19" s="210">
        <v>32959110.540000003</v>
      </c>
      <c r="G19" s="210">
        <v>32819663.929999992</v>
      </c>
      <c r="H19" s="211">
        <v>130447046.2</v>
      </c>
      <c r="I19" s="211">
        <v>32762389.749999996</v>
      </c>
      <c r="J19" s="202" t="s">
        <v>369</v>
      </c>
      <c r="K19" s="203">
        <f t="shared" si="0"/>
        <v>1.9566650422144107</v>
      </c>
      <c r="L19" s="204"/>
      <c r="M19" s="205"/>
      <c r="N19" s="205"/>
      <c r="O19" s="205"/>
      <c r="P19" s="205"/>
      <c r="Q19" s="226"/>
      <c r="R19" s="226"/>
      <c r="S19" s="226"/>
      <c r="T19" s="226"/>
      <c r="U19" s="226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</row>
    <row r="20" spans="1:39" ht="30" customHeight="1">
      <c r="A20" s="209"/>
      <c r="B20" s="229"/>
      <c r="C20" s="225" t="s">
        <v>370</v>
      </c>
      <c r="D20" s="211">
        <v>4992898.7900000066</v>
      </c>
      <c r="E20" s="211">
        <v>5211182.6299999803</v>
      </c>
      <c r="F20" s="211">
        <v>5668219.9000000656</v>
      </c>
      <c r="G20" s="211">
        <v>6120544.089999944</v>
      </c>
      <c r="H20" s="211">
        <v>21992845.409999907</v>
      </c>
      <c r="I20" s="211">
        <v>5793014.229999993</v>
      </c>
      <c r="J20" s="202" t="s">
        <v>371</v>
      </c>
      <c r="K20" s="203">
        <f t="shared" si="0"/>
        <v>16.02506827501675</v>
      </c>
      <c r="L20" s="204"/>
      <c r="M20" s="205"/>
      <c r="N20" s="205"/>
      <c r="O20" s="205"/>
      <c r="P20" s="205"/>
      <c r="Q20" s="226"/>
      <c r="R20" s="226"/>
      <c r="S20" s="226"/>
      <c r="T20" s="226"/>
      <c r="U20" s="226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</row>
    <row r="21" spans="1:39" s="208" customFormat="1" ht="35.1" customHeight="1">
      <c r="A21" s="197"/>
      <c r="B21" s="249" t="s">
        <v>372</v>
      </c>
      <c r="C21" s="250"/>
      <c r="D21" s="221">
        <v>122531.85</v>
      </c>
      <c r="E21" s="221">
        <v>147123.51</v>
      </c>
      <c r="F21" s="221">
        <v>61741.599999999999</v>
      </c>
      <c r="G21" s="221">
        <v>32189.54</v>
      </c>
      <c r="H21" s="222">
        <v>363586.5</v>
      </c>
      <c r="I21" s="222">
        <v>56605.75</v>
      </c>
      <c r="J21" s="202">
        <v>6999</v>
      </c>
      <c r="K21" s="203">
        <f t="shared" si="0"/>
        <v>-53.803235648527306</v>
      </c>
      <c r="L21" s="204"/>
      <c r="M21" s="205"/>
      <c r="N21" s="205"/>
      <c r="O21" s="205"/>
      <c r="P21" s="205"/>
      <c r="Q21" s="206"/>
      <c r="R21" s="206"/>
      <c r="S21" s="206"/>
      <c r="T21" s="206"/>
      <c r="U21" s="206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</row>
    <row r="22" spans="1:39" s="208" customFormat="1" ht="35.1" customHeight="1">
      <c r="A22" s="197"/>
      <c r="B22" s="232" t="s">
        <v>324</v>
      </c>
      <c r="C22" s="233"/>
      <c r="D22" s="221">
        <v>3844525.66</v>
      </c>
      <c r="E22" s="221">
        <v>3987774.37</v>
      </c>
      <c r="F22" s="221">
        <v>4324544.2699999996</v>
      </c>
      <c r="G22" s="221">
        <v>3422738.23</v>
      </c>
      <c r="H22" s="222">
        <v>15579582.529999999</v>
      </c>
      <c r="I22" s="222">
        <v>3977836.18</v>
      </c>
      <c r="J22" s="202">
        <v>7999</v>
      </c>
      <c r="K22" s="203">
        <f t="shared" si="0"/>
        <v>3.4675414287649744</v>
      </c>
      <c r="L22" s="204"/>
      <c r="M22" s="205"/>
      <c r="N22" s="205"/>
      <c r="O22" s="205"/>
      <c r="P22" s="205"/>
      <c r="Q22" s="206"/>
      <c r="R22" s="206"/>
      <c r="S22" s="206"/>
      <c r="T22" s="206"/>
      <c r="U22" s="206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</row>
    <row r="23" spans="1:39" s="208" customFormat="1" ht="35.1" customHeight="1" thickBot="1">
      <c r="A23" s="212"/>
      <c r="B23" s="234" t="s">
        <v>373</v>
      </c>
      <c r="C23" s="235"/>
      <c r="D23" s="215">
        <v>113548344.11999999</v>
      </c>
      <c r="E23" s="215">
        <v>116738304.85000004</v>
      </c>
      <c r="F23" s="215">
        <v>118352353.02999996</v>
      </c>
      <c r="G23" s="215">
        <v>115996938.42999998</v>
      </c>
      <c r="H23" s="236">
        <v>464635940.42999995</v>
      </c>
      <c r="I23" s="216">
        <v>119697821.84</v>
      </c>
      <c r="J23" s="202">
        <v>8999</v>
      </c>
      <c r="K23" s="203">
        <f t="shared" si="0"/>
        <v>5.4157352691124458</v>
      </c>
      <c r="L23" s="204"/>
      <c r="M23" s="205"/>
      <c r="N23" s="205"/>
      <c r="O23" s="205"/>
      <c r="P23" s="205"/>
      <c r="Q23" s="206"/>
      <c r="R23" s="206"/>
      <c r="S23" s="206"/>
      <c r="T23" s="206"/>
      <c r="U23" s="206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</row>
    <row r="24" spans="1:39" s="208" customFormat="1" ht="35.1" customHeight="1">
      <c r="A24" s="237"/>
      <c r="B24" s="232" t="s">
        <v>374</v>
      </c>
      <c r="C24" s="233"/>
      <c r="D24" s="238" t="s">
        <v>375</v>
      </c>
      <c r="E24" s="238" t="s">
        <v>375</v>
      </c>
      <c r="F24" s="238" t="s">
        <v>375</v>
      </c>
      <c r="G24" s="238">
        <v>1113410.6699999869</v>
      </c>
      <c r="H24" s="239" t="s">
        <v>375</v>
      </c>
      <c r="I24" s="239">
        <v>188318.46999999881</v>
      </c>
      <c r="J24" s="240"/>
      <c r="K24" s="241"/>
      <c r="L24" s="204"/>
      <c r="M24" s="205"/>
      <c r="N24" s="205"/>
      <c r="O24" s="205"/>
      <c r="P24" s="205"/>
      <c r="Q24" s="206"/>
      <c r="R24" s="206"/>
      <c r="S24" s="206"/>
      <c r="T24" s="206"/>
      <c r="U24" s="206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</row>
    <row r="25" spans="1:39" s="208" customFormat="1" ht="35.1" customHeight="1">
      <c r="A25" s="197"/>
      <c r="B25" s="232" t="s">
        <v>376</v>
      </c>
      <c r="C25" s="233"/>
      <c r="D25" s="210">
        <v>856635.30999998748</v>
      </c>
      <c r="E25" s="210">
        <v>737773.85000003874</v>
      </c>
      <c r="F25" s="210">
        <v>628730.98999993503</v>
      </c>
      <c r="G25" s="210" t="s">
        <v>375</v>
      </c>
      <c r="H25" s="211">
        <v>1109729.4799999595</v>
      </c>
      <c r="I25" s="211"/>
      <c r="J25" s="240"/>
      <c r="K25" s="204"/>
      <c r="L25" s="241"/>
      <c r="M25" s="206"/>
      <c r="N25" s="227"/>
      <c r="O25" s="205"/>
      <c r="P25" s="205"/>
      <c r="Q25" s="206"/>
      <c r="R25" s="206"/>
      <c r="S25" s="206"/>
      <c r="T25" s="206"/>
      <c r="U25" s="206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</row>
    <row r="26" spans="1:39">
      <c r="B26" s="242"/>
      <c r="C26" s="242"/>
      <c r="D26" s="242"/>
      <c r="E26" s="242"/>
      <c r="F26" s="242"/>
      <c r="G26" s="242"/>
      <c r="H26" s="242"/>
      <c r="I26" s="242"/>
      <c r="J26" s="191"/>
      <c r="K26" s="191"/>
      <c r="L26" s="191"/>
      <c r="M26" s="226"/>
      <c r="N26" s="227"/>
      <c r="O26" s="226"/>
      <c r="P26" s="226"/>
      <c r="Q26" s="226"/>
      <c r="R26" s="226"/>
      <c r="S26" s="226"/>
      <c r="T26" s="226"/>
      <c r="U26" s="226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</row>
    <row r="27" spans="1:39" ht="15.75">
      <c r="B27" s="243" t="s">
        <v>385</v>
      </c>
      <c r="C27" s="242"/>
      <c r="D27" s="244"/>
      <c r="E27" s="244"/>
      <c r="F27" s="244"/>
      <c r="G27" s="244"/>
      <c r="H27" s="244"/>
      <c r="I27" s="242"/>
      <c r="J27" s="191"/>
      <c r="K27" s="191"/>
      <c r="L27" s="191"/>
      <c r="M27" s="191"/>
      <c r="O27" s="191"/>
      <c r="P27" s="191"/>
      <c r="Q27" s="191"/>
      <c r="R27" s="191"/>
      <c r="S27" s="191"/>
      <c r="T27" s="191"/>
      <c r="U27" s="191"/>
    </row>
    <row r="28" spans="1:39">
      <c r="D28" s="191"/>
      <c r="E28" s="191"/>
      <c r="F28" s="191"/>
      <c r="G28" s="191"/>
      <c r="H28" s="245"/>
      <c r="I28" s="191"/>
      <c r="J28" s="191"/>
      <c r="K28" s="191"/>
      <c r="L28" s="191"/>
      <c r="M28" s="191"/>
      <c r="N28" s="191"/>
      <c r="P28" s="191"/>
      <c r="Q28" s="191"/>
      <c r="R28" s="191"/>
      <c r="S28" s="191"/>
      <c r="T28" s="191"/>
      <c r="U28" s="191"/>
      <c r="V28" s="191"/>
    </row>
    <row r="29" spans="1:39"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P29" s="191"/>
      <c r="Q29" s="191"/>
      <c r="R29" s="191"/>
      <c r="S29" s="191"/>
      <c r="T29" s="191"/>
      <c r="U29" s="191"/>
      <c r="V29" s="191"/>
    </row>
    <row r="30" spans="1:39"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P30" s="191"/>
      <c r="Q30" s="191"/>
      <c r="R30" s="191"/>
      <c r="S30" s="191"/>
      <c r="T30" s="191"/>
      <c r="U30" s="191"/>
      <c r="V30" s="191"/>
    </row>
    <row r="31" spans="1:39"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P31" s="191"/>
      <c r="Q31" s="191"/>
      <c r="R31" s="191"/>
      <c r="S31" s="191"/>
      <c r="T31" s="191"/>
      <c r="U31" s="191"/>
      <c r="V31" s="191"/>
    </row>
    <row r="32" spans="1:39"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P32" s="191"/>
      <c r="Q32" s="191"/>
      <c r="R32" s="191"/>
      <c r="S32" s="191"/>
      <c r="T32" s="191"/>
      <c r="U32" s="191"/>
      <c r="V32" s="191"/>
    </row>
    <row r="33" spans="4:22"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P33" s="191"/>
      <c r="Q33" s="191"/>
      <c r="R33" s="191"/>
      <c r="S33" s="191"/>
      <c r="T33" s="191"/>
      <c r="U33" s="191"/>
      <c r="V33" s="191"/>
    </row>
    <row r="34" spans="4:22"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P34" s="191"/>
      <c r="Q34" s="191"/>
      <c r="R34" s="191"/>
      <c r="S34" s="191"/>
      <c r="T34" s="191"/>
      <c r="U34" s="191"/>
      <c r="V34" s="191"/>
    </row>
    <row r="35" spans="4:22"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P35" s="191"/>
      <c r="Q35" s="191"/>
      <c r="R35" s="191"/>
      <c r="S35" s="191"/>
      <c r="T35" s="191"/>
      <c r="U35" s="191"/>
      <c r="V35" s="191"/>
    </row>
    <row r="36" spans="4:22"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P36" s="191"/>
      <c r="Q36" s="191"/>
      <c r="R36" s="191"/>
      <c r="S36" s="191"/>
      <c r="T36" s="191"/>
      <c r="U36" s="191"/>
      <c r="V36" s="191"/>
    </row>
    <row r="37" spans="4:22"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P37" s="191"/>
      <c r="Q37" s="191"/>
      <c r="R37" s="191"/>
      <c r="S37" s="191"/>
      <c r="T37" s="191"/>
      <c r="U37" s="191"/>
      <c r="V37" s="191"/>
    </row>
    <row r="38" spans="4:22"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P38" s="191"/>
      <c r="Q38" s="191"/>
      <c r="R38" s="191"/>
      <c r="S38" s="191"/>
      <c r="T38" s="191"/>
      <c r="U38" s="191"/>
      <c r="V38" s="191"/>
    </row>
    <row r="39" spans="4:22"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P39" s="191"/>
      <c r="Q39" s="191"/>
      <c r="R39" s="191"/>
      <c r="S39" s="191"/>
      <c r="T39" s="191"/>
      <c r="U39" s="191"/>
      <c r="V39" s="191"/>
    </row>
    <row r="40" spans="4:22"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P40" s="191"/>
      <c r="Q40" s="191"/>
      <c r="R40" s="191"/>
      <c r="S40" s="191"/>
      <c r="T40" s="191"/>
      <c r="U40" s="191"/>
      <c r="V40" s="191"/>
    </row>
    <row r="41" spans="4:22"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P41" s="191"/>
      <c r="Q41" s="191"/>
      <c r="R41" s="191"/>
      <c r="S41" s="191"/>
      <c r="T41" s="191"/>
      <c r="U41" s="191"/>
      <c r="V41" s="191"/>
    </row>
    <row r="42" spans="4:22"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P42" s="191"/>
      <c r="Q42" s="191"/>
      <c r="R42" s="191"/>
      <c r="S42" s="191"/>
      <c r="T42" s="191"/>
      <c r="U42" s="191"/>
      <c r="V42" s="191"/>
    </row>
    <row r="43" spans="4:22"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P43" s="191"/>
      <c r="Q43" s="191"/>
      <c r="R43" s="191"/>
      <c r="S43" s="191"/>
      <c r="T43" s="191"/>
      <c r="U43" s="191"/>
      <c r="V43" s="191"/>
    </row>
    <row r="44" spans="4:22"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P44" s="191"/>
      <c r="Q44" s="191"/>
      <c r="R44" s="191"/>
      <c r="S44" s="191"/>
      <c r="T44" s="191"/>
      <c r="U44" s="191"/>
      <c r="V44" s="191"/>
    </row>
    <row r="45" spans="4:22"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P45" s="191"/>
      <c r="Q45" s="191"/>
      <c r="R45" s="191"/>
      <c r="S45" s="191"/>
      <c r="T45" s="191"/>
      <c r="U45" s="191"/>
      <c r="V45" s="191"/>
    </row>
    <row r="46" spans="4:22"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P46" s="191"/>
      <c r="Q46" s="191"/>
      <c r="R46" s="191"/>
      <c r="S46" s="191"/>
      <c r="T46" s="191"/>
      <c r="U46" s="191"/>
      <c r="V46" s="191"/>
    </row>
    <row r="47" spans="4:22"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P47" s="191"/>
      <c r="Q47" s="191"/>
      <c r="R47" s="191"/>
      <c r="S47" s="191"/>
      <c r="T47" s="191"/>
      <c r="U47" s="191"/>
      <c r="V47" s="191"/>
    </row>
    <row r="48" spans="4:22"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P48" s="191"/>
      <c r="Q48" s="191"/>
      <c r="R48" s="191"/>
      <c r="S48" s="191"/>
      <c r="T48" s="191"/>
      <c r="U48" s="191"/>
      <c r="V48" s="191"/>
    </row>
    <row r="49" spans="4:22"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P49" s="191"/>
      <c r="Q49" s="191"/>
      <c r="R49" s="191"/>
      <c r="S49" s="191"/>
      <c r="T49" s="191"/>
      <c r="U49" s="191"/>
      <c r="V49" s="191"/>
    </row>
    <row r="50" spans="4:22"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P50" s="191"/>
      <c r="Q50" s="191"/>
      <c r="R50" s="191"/>
      <c r="S50" s="191"/>
      <c r="T50" s="191"/>
      <c r="U50" s="191"/>
      <c r="V50" s="191"/>
    </row>
    <row r="51" spans="4:22"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P51" s="191"/>
      <c r="Q51" s="191"/>
      <c r="R51" s="191"/>
      <c r="S51" s="191"/>
      <c r="T51" s="191"/>
      <c r="U51" s="191"/>
      <c r="V51" s="191"/>
    </row>
    <row r="52" spans="4:22"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P52" s="191"/>
      <c r="Q52" s="191"/>
      <c r="R52" s="191"/>
      <c r="S52" s="191"/>
      <c r="T52" s="191"/>
      <c r="U52" s="191"/>
      <c r="V52" s="191"/>
    </row>
    <row r="53" spans="4:22"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P53" s="191"/>
      <c r="Q53" s="191"/>
      <c r="R53" s="191"/>
      <c r="S53" s="191"/>
      <c r="T53" s="191"/>
      <c r="U53" s="191"/>
      <c r="V53" s="191"/>
    </row>
    <row r="54" spans="4:22"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P54" s="191"/>
      <c r="Q54" s="191"/>
      <c r="R54" s="191"/>
      <c r="S54" s="191"/>
      <c r="T54" s="191"/>
      <c r="U54" s="191"/>
      <c r="V54" s="191"/>
    </row>
    <row r="55" spans="4:22"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P55" s="191"/>
      <c r="Q55" s="191"/>
      <c r="R55" s="191"/>
      <c r="S55" s="191"/>
      <c r="T55" s="191"/>
      <c r="U55" s="191"/>
      <c r="V55" s="191"/>
    </row>
    <row r="56" spans="4:22"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P56" s="191"/>
      <c r="Q56" s="191"/>
      <c r="R56" s="191"/>
      <c r="S56" s="191"/>
      <c r="T56" s="191"/>
      <c r="U56" s="191"/>
      <c r="V56" s="191"/>
    </row>
    <row r="57" spans="4:22"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P57" s="191"/>
      <c r="Q57" s="191"/>
      <c r="R57" s="191"/>
      <c r="S57" s="191"/>
      <c r="T57" s="191"/>
      <c r="U57" s="191"/>
      <c r="V57" s="191"/>
    </row>
    <row r="58" spans="4:22"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P58" s="191"/>
      <c r="Q58" s="191"/>
      <c r="R58" s="191"/>
      <c r="S58" s="191"/>
      <c r="T58" s="191"/>
      <c r="U58" s="191"/>
      <c r="V58" s="191"/>
    </row>
    <row r="59" spans="4:22"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P59" s="191"/>
      <c r="Q59" s="191"/>
      <c r="R59" s="191"/>
      <c r="S59" s="191"/>
      <c r="T59" s="191"/>
      <c r="U59" s="191"/>
      <c r="V59" s="191"/>
    </row>
    <row r="60" spans="4:22"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P60" s="191"/>
      <c r="Q60" s="191"/>
      <c r="R60" s="191"/>
      <c r="S60" s="191"/>
      <c r="T60" s="191"/>
      <c r="U60" s="191"/>
      <c r="V60" s="191"/>
    </row>
    <row r="61" spans="4:22"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P61" s="191"/>
      <c r="Q61" s="191"/>
      <c r="R61" s="191"/>
      <c r="S61" s="191"/>
      <c r="T61" s="191"/>
      <c r="U61" s="191"/>
      <c r="V61" s="191"/>
    </row>
    <row r="62" spans="4:22"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P62" s="191"/>
      <c r="Q62" s="191"/>
      <c r="R62" s="191"/>
      <c r="S62" s="191"/>
      <c r="T62" s="191"/>
      <c r="U62" s="191"/>
      <c r="V62" s="191"/>
    </row>
    <row r="63" spans="4:22"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P63" s="191"/>
      <c r="Q63" s="191"/>
      <c r="R63" s="191"/>
      <c r="S63" s="191"/>
      <c r="T63" s="191"/>
      <c r="U63" s="191"/>
      <c r="V63" s="191"/>
    </row>
    <row r="64" spans="4:22"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P64" s="191"/>
      <c r="Q64" s="191"/>
      <c r="R64" s="191"/>
      <c r="S64" s="191"/>
      <c r="T64" s="191"/>
      <c r="U64" s="191"/>
      <c r="V64" s="191"/>
    </row>
    <row r="65" spans="4:22"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P65" s="191"/>
      <c r="Q65" s="191"/>
      <c r="R65" s="191"/>
      <c r="S65" s="191"/>
      <c r="T65" s="191"/>
      <c r="U65" s="191"/>
      <c r="V65" s="191"/>
    </row>
    <row r="66" spans="4:22"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P66" s="191"/>
      <c r="Q66" s="191"/>
      <c r="R66" s="191"/>
      <c r="S66" s="191"/>
      <c r="T66" s="191"/>
      <c r="U66" s="191"/>
      <c r="V66" s="191"/>
    </row>
    <row r="67" spans="4:22"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P67" s="191"/>
      <c r="Q67" s="191"/>
      <c r="R67" s="191"/>
      <c r="S67" s="191"/>
      <c r="T67" s="191"/>
      <c r="U67" s="191"/>
      <c r="V67" s="191"/>
    </row>
    <row r="68" spans="4:22"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  <c r="P68" s="191"/>
      <c r="Q68" s="191"/>
      <c r="R68" s="191"/>
      <c r="S68" s="191"/>
      <c r="T68" s="191"/>
      <c r="U68" s="191"/>
      <c r="V68" s="191"/>
    </row>
    <row r="69" spans="4:22"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P69" s="191"/>
      <c r="Q69" s="191"/>
      <c r="R69" s="191"/>
      <c r="S69" s="191"/>
      <c r="T69" s="191"/>
      <c r="U69" s="191"/>
      <c r="V69" s="191"/>
    </row>
    <row r="70" spans="4:22"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P70" s="191"/>
      <c r="Q70" s="191"/>
      <c r="R70" s="191"/>
      <c r="S70" s="191"/>
      <c r="T70" s="191"/>
      <c r="U70" s="191"/>
      <c r="V70" s="191"/>
    </row>
    <row r="71" spans="4:22"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P71" s="191"/>
      <c r="Q71" s="191"/>
      <c r="R71" s="191"/>
      <c r="S71" s="191"/>
      <c r="T71" s="191"/>
      <c r="U71" s="191"/>
      <c r="V71" s="191"/>
    </row>
    <row r="72" spans="4:22">
      <c r="D72" s="191"/>
      <c r="E72" s="191"/>
      <c r="F72" s="191"/>
      <c r="G72" s="191"/>
      <c r="H72" s="191"/>
      <c r="I72" s="191"/>
      <c r="J72" s="191"/>
      <c r="K72" s="191"/>
      <c r="L72" s="191"/>
      <c r="M72" s="191"/>
      <c r="N72" s="191"/>
      <c r="P72" s="191"/>
      <c r="Q72" s="191"/>
      <c r="R72" s="191"/>
      <c r="S72" s="191"/>
      <c r="T72" s="191"/>
      <c r="U72" s="191"/>
      <c r="V72" s="191"/>
    </row>
    <row r="73" spans="4:22"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P73" s="191"/>
      <c r="Q73" s="191"/>
      <c r="R73" s="191"/>
      <c r="S73" s="191"/>
      <c r="T73" s="191"/>
      <c r="U73" s="191"/>
      <c r="V73" s="191"/>
    </row>
    <row r="74" spans="4:22"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P74" s="191"/>
      <c r="Q74" s="191"/>
      <c r="R74" s="191"/>
      <c r="S74" s="191"/>
      <c r="T74" s="191"/>
      <c r="U74" s="191"/>
      <c r="V74" s="191"/>
    </row>
    <row r="75" spans="4:22"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P75" s="191"/>
      <c r="Q75" s="191"/>
      <c r="R75" s="191"/>
      <c r="S75" s="191"/>
      <c r="T75" s="191"/>
      <c r="U75" s="191"/>
      <c r="V75" s="191"/>
    </row>
    <row r="76" spans="4:22"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P76" s="191"/>
      <c r="Q76" s="191"/>
      <c r="R76" s="191"/>
      <c r="S76" s="191"/>
      <c r="T76" s="191"/>
      <c r="U76" s="191"/>
      <c r="V76" s="191"/>
    </row>
    <row r="77" spans="4:22"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P77" s="191"/>
      <c r="Q77" s="191"/>
      <c r="R77" s="191"/>
      <c r="S77" s="191"/>
      <c r="T77" s="191"/>
      <c r="U77" s="191"/>
      <c r="V77" s="191"/>
    </row>
    <row r="78" spans="4:22"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P78" s="191"/>
      <c r="Q78" s="191"/>
      <c r="R78" s="191"/>
      <c r="S78" s="191"/>
      <c r="T78" s="191"/>
      <c r="U78" s="191"/>
      <c r="V78" s="191"/>
    </row>
    <row r="79" spans="4:22"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P79" s="191"/>
      <c r="Q79" s="191"/>
      <c r="R79" s="191"/>
      <c r="S79" s="191"/>
      <c r="T79" s="191"/>
      <c r="U79" s="191"/>
      <c r="V79" s="191"/>
    </row>
    <row r="80" spans="4:22"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P80" s="191"/>
      <c r="Q80" s="191"/>
      <c r="R80" s="191"/>
      <c r="S80" s="191"/>
      <c r="T80" s="191"/>
      <c r="U80" s="191"/>
      <c r="V80" s="191"/>
    </row>
    <row r="81" spans="4:22"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P81" s="191"/>
      <c r="Q81" s="191"/>
      <c r="R81" s="191"/>
      <c r="S81" s="191"/>
      <c r="T81" s="191"/>
      <c r="U81" s="191"/>
      <c r="V81" s="191"/>
    </row>
    <row r="82" spans="4:22"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P82" s="191"/>
      <c r="Q82" s="191"/>
      <c r="R82" s="191"/>
      <c r="S82" s="191"/>
      <c r="T82" s="191"/>
      <c r="U82" s="191"/>
      <c r="V82" s="191"/>
    </row>
    <row r="83" spans="4:22"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P83" s="191"/>
      <c r="Q83" s="191"/>
      <c r="R83" s="191"/>
      <c r="S83" s="191"/>
      <c r="T83" s="191"/>
      <c r="U83" s="191"/>
      <c r="V83" s="191"/>
    </row>
    <row r="84" spans="4:22"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P84" s="191"/>
      <c r="Q84" s="191"/>
      <c r="R84" s="191"/>
      <c r="S84" s="191"/>
      <c r="T84" s="191"/>
      <c r="U84" s="191"/>
      <c r="V84" s="191"/>
    </row>
    <row r="85" spans="4:22"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P85" s="191"/>
      <c r="Q85" s="191"/>
      <c r="R85" s="191"/>
      <c r="S85" s="191"/>
      <c r="T85" s="191"/>
      <c r="U85" s="191"/>
      <c r="V85" s="191"/>
    </row>
    <row r="86" spans="4:22"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P86" s="191"/>
      <c r="Q86" s="191"/>
      <c r="R86" s="191"/>
      <c r="S86" s="191"/>
      <c r="T86" s="191"/>
      <c r="U86" s="191"/>
      <c r="V86" s="191"/>
    </row>
    <row r="87" spans="4:22"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P87" s="191"/>
      <c r="Q87" s="191"/>
      <c r="R87" s="191"/>
      <c r="S87" s="191"/>
      <c r="T87" s="191"/>
      <c r="U87" s="191"/>
      <c r="V87" s="191"/>
    </row>
    <row r="88" spans="4:22"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P88" s="191"/>
      <c r="Q88" s="191"/>
      <c r="R88" s="191"/>
      <c r="S88" s="191"/>
      <c r="T88" s="191"/>
      <c r="U88" s="191"/>
      <c r="V88" s="191"/>
    </row>
    <row r="89" spans="4:22"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P89" s="191"/>
      <c r="Q89" s="191"/>
      <c r="R89" s="191"/>
      <c r="S89" s="191"/>
      <c r="T89" s="191"/>
      <c r="U89" s="191"/>
      <c r="V89" s="191"/>
    </row>
    <row r="90" spans="4:22"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P90" s="191"/>
      <c r="Q90" s="191"/>
      <c r="R90" s="191"/>
      <c r="S90" s="191"/>
      <c r="T90" s="191"/>
      <c r="U90" s="191"/>
      <c r="V90" s="191"/>
    </row>
    <row r="91" spans="4:22"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P91" s="191"/>
      <c r="Q91" s="191"/>
      <c r="R91" s="191"/>
      <c r="S91" s="191"/>
      <c r="T91" s="191"/>
      <c r="U91" s="191"/>
      <c r="V91" s="191"/>
    </row>
    <row r="92" spans="4:22"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P92" s="191"/>
      <c r="Q92" s="191"/>
      <c r="R92" s="191"/>
      <c r="S92" s="191"/>
      <c r="T92" s="191"/>
      <c r="U92" s="191"/>
      <c r="V92" s="191"/>
    </row>
    <row r="93" spans="4:22"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P93" s="191"/>
      <c r="Q93" s="191"/>
      <c r="R93" s="191"/>
      <c r="S93" s="191"/>
      <c r="T93" s="191"/>
      <c r="U93" s="191"/>
      <c r="V93" s="191"/>
    </row>
    <row r="94" spans="4:22"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P94" s="191"/>
      <c r="Q94" s="191"/>
      <c r="R94" s="191"/>
      <c r="S94" s="191"/>
      <c r="T94" s="191"/>
      <c r="U94" s="191"/>
      <c r="V94" s="191"/>
    </row>
    <row r="95" spans="4:22"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P95" s="191"/>
      <c r="Q95" s="191"/>
      <c r="R95" s="191"/>
      <c r="S95" s="191"/>
      <c r="T95" s="191"/>
      <c r="U95" s="191"/>
      <c r="V95" s="191"/>
    </row>
    <row r="96" spans="4:22">
      <c r="D96" s="191"/>
      <c r="E96" s="191"/>
      <c r="F96" s="191"/>
      <c r="G96" s="191"/>
      <c r="H96" s="191"/>
      <c r="I96" s="191"/>
      <c r="J96" s="191"/>
      <c r="K96" s="191"/>
      <c r="L96" s="191"/>
      <c r="M96" s="191"/>
      <c r="N96" s="191"/>
      <c r="P96" s="191"/>
      <c r="Q96" s="191"/>
      <c r="R96" s="191"/>
      <c r="S96" s="191"/>
      <c r="T96" s="191"/>
      <c r="U96" s="191"/>
      <c r="V96" s="191"/>
    </row>
    <row r="97" spans="4:22"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P97" s="191"/>
      <c r="Q97" s="191"/>
      <c r="R97" s="191"/>
      <c r="S97" s="191"/>
      <c r="T97" s="191"/>
      <c r="U97" s="191"/>
      <c r="V97" s="191"/>
    </row>
    <row r="98" spans="4:22"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P98" s="191"/>
      <c r="Q98" s="191"/>
      <c r="R98" s="191"/>
      <c r="S98" s="191"/>
      <c r="T98" s="191"/>
      <c r="U98" s="191"/>
      <c r="V98" s="191"/>
    </row>
    <row r="99" spans="4:22"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P99" s="191"/>
      <c r="Q99" s="191"/>
      <c r="R99" s="191"/>
      <c r="S99" s="191"/>
      <c r="T99" s="191"/>
      <c r="U99" s="191"/>
      <c r="V99" s="191"/>
    </row>
    <row r="100" spans="4:22"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P100" s="191"/>
      <c r="Q100" s="191"/>
      <c r="R100" s="191"/>
      <c r="S100" s="191"/>
      <c r="T100" s="191"/>
      <c r="U100" s="191"/>
      <c r="V100" s="191"/>
    </row>
    <row r="101" spans="4:22">
      <c r="D101" s="191"/>
      <c r="E101" s="191"/>
      <c r="F101" s="191"/>
      <c r="G101" s="191"/>
      <c r="H101" s="191"/>
      <c r="I101" s="191"/>
      <c r="J101" s="191"/>
      <c r="K101" s="191"/>
      <c r="L101" s="191"/>
      <c r="M101" s="191"/>
      <c r="N101" s="191"/>
      <c r="P101" s="191"/>
      <c r="Q101" s="191"/>
      <c r="R101" s="191"/>
      <c r="S101" s="191"/>
      <c r="T101" s="191"/>
      <c r="U101" s="191"/>
      <c r="V101" s="191"/>
    </row>
    <row r="102" spans="4:22"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P102" s="191"/>
      <c r="Q102" s="191"/>
      <c r="R102" s="191"/>
      <c r="S102" s="191"/>
      <c r="T102" s="191"/>
      <c r="U102" s="191"/>
      <c r="V102" s="191"/>
    </row>
    <row r="103" spans="4:22">
      <c r="D103" s="191"/>
      <c r="E103" s="191"/>
      <c r="F103" s="191"/>
      <c r="G103" s="191"/>
      <c r="H103" s="191"/>
      <c r="I103" s="191"/>
      <c r="J103" s="191"/>
      <c r="K103" s="191"/>
      <c r="L103" s="191"/>
      <c r="M103" s="191"/>
      <c r="N103" s="191"/>
      <c r="P103" s="191"/>
      <c r="Q103" s="191"/>
      <c r="R103" s="191"/>
      <c r="S103" s="191"/>
      <c r="T103" s="191"/>
      <c r="U103" s="191"/>
      <c r="V103" s="191"/>
    </row>
    <row r="104" spans="4:22"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P104" s="191"/>
      <c r="Q104" s="191"/>
      <c r="R104" s="191"/>
      <c r="S104" s="191"/>
      <c r="T104" s="191"/>
      <c r="U104" s="191"/>
      <c r="V104" s="191"/>
    </row>
    <row r="105" spans="4:22"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P105" s="191"/>
      <c r="Q105" s="191"/>
      <c r="R105" s="191"/>
      <c r="S105" s="191"/>
      <c r="T105" s="191"/>
      <c r="U105" s="191"/>
      <c r="V105" s="191"/>
    </row>
    <row r="106" spans="4:22"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P106" s="191"/>
      <c r="Q106" s="191"/>
      <c r="R106" s="191"/>
      <c r="S106" s="191"/>
      <c r="T106" s="191"/>
      <c r="U106" s="191"/>
      <c r="V106" s="191"/>
    </row>
    <row r="107" spans="4:22">
      <c r="D107" s="191"/>
      <c r="E107" s="191"/>
      <c r="F107" s="191"/>
      <c r="G107" s="191"/>
      <c r="H107" s="191"/>
      <c r="I107" s="191"/>
      <c r="J107" s="191"/>
      <c r="K107" s="191"/>
      <c r="L107" s="191"/>
      <c r="M107" s="191"/>
      <c r="N107" s="191"/>
      <c r="P107" s="191"/>
      <c r="Q107" s="191"/>
      <c r="R107" s="191"/>
      <c r="S107" s="191"/>
      <c r="T107" s="191"/>
      <c r="U107" s="191"/>
      <c r="V107" s="191"/>
    </row>
    <row r="108" spans="4:22">
      <c r="D108" s="191"/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P108" s="191"/>
      <c r="Q108" s="191"/>
      <c r="R108" s="191"/>
      <c r="S108" s="191"/>
      <c r="T108" s="191"/>
      <c r="U108" s="191"/>
      <c r="V108" s="191"/>
    </row>
    <row r="109" spans="4:22">
      <c r="D109" s="191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P109" s="191"/>
      <c r="Q109" s="191"/>
      <c r="R109" s="191"/>
      <c r="S109" s="191"/>
      <c r="T109" s="191"/>
      <c r="U109" s="191"/>
      <c r="V109" s="191"/>
    </row>
    <row r="110" spans="4:22">
      <c r="D110" s="191"/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  <c r="P110" s="191"/>
      <c r="Q110" s="191"/>
      <c r="R110" s="191"/>
      <c r="S110" s="191"/>
      <c r="T110" s="191"/>
      <c r="U110" s="191"/>
      <c r="V110" s="191"/>
    </row>
    <row r="111" spans="4:22"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P111" s="191"/>
      <c r="Q111" s="191"/>
      <c r="R111" s="191"/>
      <c r="S111" s="191"/>
      <c r="T111" s="191"/>
      <c r="U111" s="191"/>
      <c r="V111" s="191"/>
    </row>
    <row r="112" spans="4:22">
      <c r="D112" s="191"/>
      <c r="E112" s="191"/>
      <c r="F112" s="191"/>
      <c r="G112" s="191"/>
      <c r="H112" s="191"/>
      <c r="I112" s="191"/>
      <c r="J112" s="191"/>
      <c r="K112" s="191"/>
      <c r="L112" s="191"/>
      <c r="M112" s="191"/>
      <c r="N112" s="191"/>
      <c r="P112" s="191"/>
      <c r="Q112" s="191"/>
      <c r="R112" s="191"/>
      <c r="S112" s="191"/>
      <c r="T112" s="191"/>
      <c r="U112" s="191"/>
      <c r="V112" s="191"/>
    </row>
    <row r="113" spans="4:22">
      <c r="D113" s="191"/>
      <c r="E113" s="191"/>
      <c r="F113" s="191"/>
      <c r="G113" s="191"/>
      <c r="H113" s="191"/>
      <c r="I113" s="191"/>
      <c r="J113" s="191"/>
      <c r="K113" s="191"/>
      <c r="L113" s="191"/>
      <c r="M113" s="191"/>
      <c r="N113" s="191"/>
      <c r="P113" s="191"/>
      <c r="Q113" s="191"/>
      <c r="R113" s="191"/>
      <c r="S113" s="191"/>
      <c r="T113" s="191"/>
      <c r="U113" s="191"/>
      <c r="V113" s="191"/>
    </row>
    <row r="114" spans="4:22"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91"/>
      <c r="P114" s="191"/>
      <c r="Q114" s="191"/>
      <c r="R114" s="191"/>
      <c r="S114" s="191"/>
      <c r="T114" s="191"/>
      <c r="U114" s="191"/>
      <c r="V114" s="191"/>
    </row>
    <row r="115" spans="4:22">
      <c r="D115" s="191"/>
      <c r="E115" s="191"/>
      <c r="F115" s="191"/>
      <c r="G115" s="191"/>
      <c r="H115" s="191"/>
      <c r="I115" s="191"/>
      <c r="J115" s="191"/>
      <c r="K115" s="191"/>
      <c r="L115" s="191"/>
      <c r="M115" s="191"/>
      <c r="N115" s="191"/>
      <c r="P115" s="191"/>
      <c r="Q115" s="191"/>
      <c r="R115" s="191"/>
      <c r="S115" s="191"/>
      <c r="T115" s="191"/>
      <c r="U115" s="191"/>
      <c r="V115" s="191"/>
    </row>
    <row r="116" spans="4:22">
      <c r="D116" s="191"/>
      <c r="E116" s="191"/>
      <c r="F116" s="191"/>
      <c r="G116" s="191"/>
      <c r="H116" s="191"/>
      <c r="I116" s="191"/>
      <c r="J116" s="191"/>
      <c r="K116" s="191"/>
      <c r="L116" s="191"/>
      <c r="M116" s="191"/>
      <c r="N116" s="191"/>
      <c r="P116" s="191"/>
      <c r="Q116" s="191"/>
      <c r="R116" s="191"/>
      <c r="S116" s="191"/>
      <c r="T116" s="191"/>
      <c r="U116" s="191"/>
      <c r="V116" s="191"/>
    </row>
    <row r="117" spans="4:22">
      <c r="D117" s="191"/>
      <c r="E117" s="191"/>
      <c r="F117" s="191"/>
      <c r="G117" s="191"/>
      <c r="H117" s="191"/>
      <c r="I117" s="191"/>
      <c r="J117" s="191"/>
      <c r="K117" s="191"/>
      <c r="L117" s="191"/>
      <c r="M117" s="191"/>
      <c r="N117" s="191"/>
      <c r="P117" s="191"/>
      <c r="Q117" s="191"/>
      <c r="R117" s="191"/>
      <c r="S117" s="191"/>
      <c r="T117" s="191"/>
      <c r="U117" s="191"/>
      <c r="V117" s="191"/>
    </row>
    <row r="118" spans="4:22"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P118" s="191"/>
      <c r="Q118" s="191"/>
      <c r="R118" s="191"/>
      <c r="S118" s="191"/>
      <c r="T118" s="191"/>
      <c r="U118" s="191"/>
      <c r="V118" s="191"/>
    </row>
    <row r="119" spans="4:22">
      <c r="D119" s="191"/>
      <c r="E119" s="191"/>
      <c r="F119" s="191"/>
      <c r="G119" s="191"/>
      <c r="H119" s="191"/>
      <c r="I119" s="191"/>
      <c r="J119" s="191"/>
      <c r="K119" s="191"/>
      <c r="L119" s="191"/>
      <c r="M119" s="191"/>
      <c r="N119" s="191"/>
      <c r="P119" s="191"/>
      <c r="Q119" s="191"/>
      <c r="R119" s="191"/>
      <c r="S119" s="191"/>
      <c r="T119" s="191"/>
      <c r="U119" s="191"/>
      <c r="V119" s="191"/>
    </row>
    <row r="120" spans="4:22">
      <c r="D120" s="191"/>
      <c r="E120" s="191"/>
      <c r="F120" s="191"/>
      <c r="G120" s="191"/>
      <c r="H120" s="191"/>
      <c r="I120" s="191"/>
      <c r="J120" s="191"/>
      <c r="K120" s="191"/>
      <c r="L120" s="191"/>
      <c r="M120" s="191"/>
      <c r="N120" s="191"/>
      <c r="P120" s="191"/>
      <c r="Q120" s="191"/>
      <c r="R120" s="191"/>
      <c r="S120" s="191"/>
      <c r="T120" s="191"/>
      <c r="U120" s="191"/>
      <c r="V120" s="191"/>
    </row>
    <row r="121" spans="4:22">
      <c r="D121" s="191"/>
      <c r="E121" s="191"/>
      <c r="F121" s="191"/>
      <c r="G121" s="191"/>
      <c r="H121" s="191"/>
      <c r="I121" s="191"/>
      <c r="J121" s="191"/>
      <c r="K121" s="191"/>
      <c r="L121" s="191"/>
      <c r="M121" s="191"/>
      <c r="N121" s="191"/>
      <c r="P121" s="191"/>
      <c r="Q121" s="191"/>
      <c r="R121" s="191"/>
      <c r="S121" s="191"/>
      <c r="T121" s="191"/>
      <c r="U121" s="191"/>
      <c r="V121" s="191"/>
    </row>
    <row r="122" spans="4:22">
      <c r="D122" s="191"/>
      <c r="E122" s="191"/>
      <c r="F122" s="191"/>
      <c r="G122" s="191"/>
      <c r="H122" s="191"/>
      <c r="I122" s="191"/>
      <c r="J122" s="191"/>
      <c r="K122" s="191"/>
      <c r="L122" s="191"/>
      <c r="M122" s="191"/>
      <c r="N122" s="191"/>
      <c r="P122" s="191"/>
      <c r="Q122" s="191"/>
      <c r="R122" s="191"/>
      <c r="S122" s="191"/>
      <c r="T122" s="191"/>
      <c r="U122" s="191"/>
      <c r="V122" s="191"/>
    </row>
    <row r="123" spans="4:22">
      <c r="D123" s="191"/>
      <c r="E123" s="191"/>
      <c r="F123" s="191"/>
      <c r="G123" s="191"/>
      <c r="H123" s="191"/>
      <c r="I123" s="191"/>
      <c r="J123" s="191"/>
      <c r="K123" s="191"/>
      <c r="L123" s="191"/>
      <c r="M123" s="191"/>
      <c r="N123" s="191"/>
      <c r="P123" s="191"/>
      <c r="Q123" s="191"/>
      <c r="R123" s="191"/>
      <c r="S123" s="191"/>
      <c r="T123" s="191"/>
      <c r="U123" s="191"/>
      <c r="V123" s="191"/>
    </row>
    <row r="124" spans="4:22">
      <c r="D124" s="191"/>
      <c r="E124" s="191"/>
      <c r="F124" s="191"/>
      <c r="G124" s="191"/>
      <c r="H124" s="191"/>
      <c r="I124" s="191"/>
      <c r="J124" s="191"/>
      <c r="K124" s="191"/>
      <c r="L124" s="191"/>
      <c r="M124" s="191"/>
      <c r="N124" s="191"/>
      <c r="P124" s="191"/>
      <c r="Q124" s="191"/>
      <c r="R124" s="191"/>
      <c r="S124" s="191"/>
      <c r="T124" s="191"/>
      <c r="U124" s="191"/>
      <c r="V124" s="191"/>
    </row>
    <row r="125" spans="4:22"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P125" s="191"/>
      <c r="Q125" s="191"/>
      <c r="R125" s="191"/>
      <c r="S125" s="191"/>
      <c r="T125" s="191"/>
      <c r="U125" s="191"/>
      <c r="V125" s="191"/>
    </row>
    <row r="126" spans="4:22">
      <c r="D126" s="191"/>
      <c r="E126" s="191"/>
      <c r="F126" s="191"/>
      <c r="G126" s="191"/>
      <c r="H126" s="191"/>
      <c r="I126" s="191"/>
      <c r="J126" s="191"/>
      <c r="K126" s="191"/>
      <c r="L126" s="191"/>
      <c r="M126" s="191"/>
      <c r="N126" s="191"/>
      <c r="P126" s="191"/>
      <c r="Q126" s="191"/>
      <c r="R126" s="191"/>
      <c r="S126" s="191"/>
      <c r="T126" s="191"/>
      <c r="U126" s="191"/>
      <c r="V126" s="191"/>
    </row>
    <row r="127" spans="4:22">
      <c r="D127" s="191"/>
      <c r="E127" s="191"/>
      <c r="F127" s="191"/>
      <c r="G127" s="191"/>
      <c r="H127" s="191"/>
      <c r="I127" s="191"/>
      <c r="J127" s="191"/>
      <c r="K127" s="191"/>
      <c r="L127" s="191"/>
      <c r="M127" s="191"/>
      <c r="N127" s="191"/>
      <c r="P127" s="191"/>
      <c r="Q127" s="191"/>
      <c r="R127" s="191"/>
      <c r="S127" s="191"/>
      <c r="T127" s="191"/>
      <c r="U127" s="191"/>
      <c r="V127" s="191"/>
    </row>
    <row r="128" spans="4:22">
      <c r="D128" s="191"/>
      <c r="E128" s="191"/>
      <c r="F128" s="191"/>
      <c r="G128" s="191"/>
      <c r="H128" s="191"/>
      <c r="I128" s="191"/>
      <c r="J128" s="191"/>
      <c r="K128" s="191"/>
      <c r="L128" s="191"/>
      <c r="M128" s="191"/>
      <c r="N128" s="191"/>
      <c r="P128" s="191"/>
      <c r="Q128" s="191"/>
      <c r="R128" s="191"/>
      <c r="S128" s="191"/>
      <c r="T128" s="191"/>
      <c r="U128" s="191"/>
      <c r="V128" s="191"/>
    </row>
    <row r="129" spans="4:22">
      <c r="D129" s="191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  <c r="P129" s="191"/>
      <c r="Q129" s="191"/>
      <c r="R129" s="191"/>
      <c r="S129" s="191"/>
      <c r="T129" s="191"/>
      <c r="U129" s="191"/>
      <c r="V129" s="191"/>
    </row>
    <row r="130" spans="4:22"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P130" s="191"/>
      <c r="Q130" s="191"/>
      <c r="R130" s="191"/>
      <c r="S130" s="191"/>
      <c r="T130" s="191"/>
      <c r="U130" s="191"/>
      <c r="V130" s="191"/>
    </row>
    <row r="131" spans="4:22"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P131" s="191"/>
      <c r="Q131" s="191"/>
      <c r="R131" s="191"/>
      <c r="S131" s="191"/>
      <c r="T131" s="191"/>
      <c r="U131" s="191"/>
      <c r="V131" s="191"/>
    </row>
    <row r="132" spans="4:22">
      <c r="D132" s="191"/>
      <c r="E132" s="191"/>
      <c r="F132" s="191"/>
      <c r="G132" s="191"/>
      <c r="H132" s="191"/>
      <c r="I132" s="191"/>
      <c r="J132" s="191"/>
      <c r="K132" s="191"/>
      <c r="L132" s="191"/>
      <c r="M132" s="191"/>
      <c r="N132" s="191"/>
      <c r="P132" s="191"/>
      <c r="Q132" s="191"/>
      <c r="R132" s="191"/>
      <c r="S132" s="191"/>
      <c r="T132" s="191"/>
      <c r="U132" s="191"/>
      <c r="V132" s="191"/>
    </row>
    <row r="133" spans="4:22"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P133" s="191"/>
      <c r="Q133" s="191"/>
      <c r="R133" s="191"/>
      <c r="S133" s="191"/>
      <c r="T133" s="191"/>
      <c r="U133" s="191"/>
      <c r="V133" s="191"/>
    </row>
    <row r="134" spans="4:22">
      <c r="D134" s="191"/>
      <c r="E134" s="191"/>
      <c r="F134" s="191"/>
      <c r="G134" s="191"/>
      <c r="H134" s="191"/>
      <c r="I134" s="191"/>
      <c r="J134" s="191"/>
      <c r="K134" s="191"/>
      <c r="L134" s="191"/>
      <c r="M134" s="191"/>
      <c r="N134" s="191"/>
      <c r="P134" s="191"/>
      <c r="Q134" s="191"/>
      <c r="R134" s="191"/>
      <c r="S134" s="191"/>
      <c r="T134" s="191"/>
      <c r="U134" s="191"/>
      <c r="V134" s="191"/>
    </row>
    <row r="135" spans="4:22">
      <c r="D135" s="191"/>
      <c r="E135" s="191"/>
      <c r="F135" s="191"/>
      <c r="G135" s="191"/>
      <c r="H135" s="191"/>
      <c r="I135" s="191"/>
      <c r="J135" s="191"/>
      <c r="K135" s="191"/>
      <c r="L135" s="191"/>
      <c r="M135" s="191"/>
      <c r="N135" s="191"/>
      <c r="P135" s="191"/>
      <c r="Q135" s="191"/>
      <c r="R135" s="191"/>
      <c r="S135" s="191"/>
      <c r="T135" s="191"/>
      <c r="U135" s="191"/>
      <c r="V135" s="191"/>
    </row>
    <row r="136" spans="4:22">
      <c r="D136" s="191"/>
      <c r="E136" s="191"/>
      <c r="F136" s="191"/>
      <c r="G136" s="191"/>
      <c r="H136" s="191"/>
      <c r="I136" s="191"/>
      <c r="J136" s="191"/>
      <c r="K136" s="191"/>
      <c r="L136" s="191"/>
      <c r="M136" s="191"/>
      <c r="N136" s="191"/>
      <c r="P136" s="191"/>
      <c r="Q136" s="191"/>
      <c r="R136" s="191"/>
      <c r="S136" s="191"/>
      <c r="T136" s="191"/>
      <c r="U136" s="191"/>
      <c r="V136" s="191"/>
    </row>
    <row r="137" spans="4:22">
      <c r="D137" s="191"/>
      <c r="E137" s="191"/>
      <c r="F137" s="191"/>
      <c r="G137" s="191"/>
      <c r="H137" s="191"/>
      <c r="I137" s="191"/>
      <c r="J137" s="191"/>
      <c r="K137" s="191"/>
      <c r="L137" s="191"/>
      <c r="M137" s="191"/>
      <c r="N137" s="191"/>
      <c r="P137" s="191"/>
      <c r="Q137" s="191"/>
      <c r="R137" s="191"/>
      <c r="S137" s="191"/>
      <c r="T137" s="191"/>
      <c r="U137" s="191"/>
      <c r="V137" s="191"/>
    </row>
    <row r="138" spans="4:22"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P138" s="191"/>
      <c r="Q138" s="191"/>
      <c r="R138" s="191"/>
      <c r="S138" s="191"/>
      <c r="T138" s="191"/>
      <c r="U138" s="191"/>
      <c r="V138" s="191"/>
    </row>
    <row r="139" spans="4:22"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P139" s="191"/>
      <c r="Q139" s="191"/>
      <c r="R139" s="191"/>
      <c r="S139" s="191"/>
      <c r="T139" s="191"/>
      <c r="U139" s="191"/>
      <c r="V139" s="191"/>
    </row>
    <row r="140" spans="4:22">
      <c r="D140" s="191"/>
      <c r="E140" s="191"/>
      <c r="F140" s="191"/>
      <c r="G140" s="191"/>
      <c r="H140" s="191"/>
      <c r="I140" s="191"/>
      <c r="J140" s="191"/>
      <c r="K140" s="191"/>
      <c r="L140" s="191"/>
      <c r="M140" s="191"/>
      <c r="N140" s="191"/>
      <c r="P140" s="191"/>
      <c r="Q140" s="191"/>
      <c r="R140" s="191"/>
      <c r="S140" s="191"/>
      <c r="T140" s="191"/>
      <c r="U140" s="191"/>
      <c r="V140" s="191"/>
    </row>
    <row r="141" spans="4:22"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P141" s="191"/>
      <c r="Q141" s="191"/>
      <c r="R141" s="191"/>
      <c r="S141" s="191"/>
      <c r="T141" s="191"/>
      <c r="U141" s="191"/>
      <c r="V141" s="191"/>
    </row>
    <row r="142" spans="4:22">
      <c r="D142" s="191"/>
      <c r="E142" s="191"/>
      <c r="F142" s="191"/>
      <c r="G142" s="191"/>
      <c r="H142" s="191"/>
      <c r="I142" s="191"/>
      <c r="J142" s="191"/>
      <c r="K142" s="191"/>
      <c r="L142" s="191"/>
      <c r="M142" s="191"/>
      <c r="N142" s="191"/>
      <c r="P142" s="191"/>
      <c r="Q142" s="191"/>
      <c r="R142" s="191"/>
      <c r="S142" s="191"/>
      <c r="T142" s="191"/>
      <c r="U142" s="191"/>
      <c r="V142" s="191"/>
    </row>
    <row r="143" spans="4:22">
      <c r="D143" s="191"/>
      <c r="E143" s="191"/>
      <c r="F143" s="191"/>
      <c r="G143" s="191"/>
      <c r="H143" s="191"/>
      <c r="I143" s="191"/>
      <c r="J143" s="191"/>
      <c r="K143" s="191"/>
      <c r="L143" s="191"/>
      <c r="M143" s="191"/>
      <c r="N143" s="191"/>
      <c r="P143" s="191"/>
      <c r="Q143" s="191"/>
      <c r="R143" s="191"/>
      <c r="S143" s="191"/>
      <c r="T143" s="191"/>
      <c r="U143" s="191"/>
      <c r="V143" s="191"/>
    </row>
    <row r="144" spans="4:22">
      <c r="D144" s="191"/>
      <c r="E144" s="191"/>
      <c r="F144" s="191"/>
      <c r="G144" s="191"/>
      <c r="H144" s="191"/>
      <c r="I144" s="191"/>
      <c r="J144" s="191"/>
      <c r="K144" s="191"/>
      <c r="L144" s="191"/>
      <c r="M144" s="191"/>
      <c r="N144" s="191"/>
      <c r="P144" s="191"/>
      <c r="Q144" s="191"/>
      <c r="R144" s="191"/>
      <c r="S144" s="191"/>
      <c r="T144" s="191"/>
      <c r="U144" s="191"/>
      <c r="V144" s="191"/>
    </row>
    <row r="145" spans="4:22">
      <c r="D145" s="191"/>
      <c r="E145" s="191"/>
      <c r="F145" s="191"/>
      <c r="G145" s="191"/>
      <c r="H145" s="191"/>
      <c r="I145" s="191"/>
      <c r="J145" s="191"/>
      <c r="K145" s="191"/>
      <c r="L145" s="191"/>
      <c r="M145" s="191"/>
      <c r="N145" s="191"/>
      <c r="P145" s="191"/>
      <c r="Q145" s="191"/>
      <c r="R145" s="191"/>
      <c r="S145" s="191"/>
      <c r="T145" s="191"/>
      <c r="U145" s="191"/>
      <c r="V145" s="191"/>
    </row>
    <row r="146" spans="4:22">
      <c r="D146" s="191"/>
      <c r="E146" s="191"/>
      <c r="F146" s="191"/>
      <c r="G146" s="191"/>
      <c r="H146" s="191"/>
      <c r="I146" s="191"/>
      <c r="J146" s="191"/>
      <c r="K146" s="191"/>
      <c r="L146" s="191"/>
      <c r="M146" s="191"/>
      <c r="N146" s="191"/>
      <c r="P146" s="191"/>
      <c r="Q146" s="191"/>
      <c r="R146" s="191"/>
      <c r="S146" s="191"/>
      <c r="T146" s="191"/>
      <c r="U146" s="191"/>
      <c r="V146" s="191"/>
    </row>
    <row r="147" spans="4:22">
      <c r="D147" s="191"/>
      <c r="E147" s="191"/>
      <c r="F147" s="191"/>
      <c r="G147" s="191"/>
      <c r="H147" s="191"/>
      <c r="I147" s="191"/>
      <c r="J147" s="191"/>
      <c r="K147" s="191"/>
      <c r="L147" s="191"/>
      <c r="M147" s="191"/>
      <c r="N147" s="191"/>
      <c r="P147" s="191"/>
      <c r="Q147" s="191"/>
      <c r="R147" s="191"/>
      <c r="S147" s="191"/>
      <c r="T147" s="191"/>
      <c r="U147" s="191"/>
      <c r="V147" s="191"/>
    </row>
    <row r="148" spans="4:22">
      <c r="D148" s="191"/>
      <c r="E148" s="191"/>
      <c r="F148" s="191"/>
      <c r="G148" s="191"/>
      <c r="H148" s="191"/>
      <c r="I148" s="191"/>
      <c r="J148" s="191"/>
      <c r="K148" s="191"/>
      <c r="L148" s="191"/>
      <c r="M148" s="191"/>
      <c r="N148" s="191"/>
      <c r="P148" s="191"/>
      <c r="Q148" s="191"/>
      <c r="R148" s="191"/>
      <c r="S148" s="191"/>
      <c r="T148" s="191"/>
      <c r="U148" s="191"/>
      <c r="V148" s="191"/>
    </row>
    <row r="149" spans="4:22">
      <c r="D149" s="191"/>
      <c r="E149" s="191"/>
      <c r="F149" s="191"/>
      <c r="G149" s="191"/>
      <c r="H149" s="191"/>
      <c r="I149" s="191"/>
      <c r="J149" s="191"/>
      <c r="K149" s="191"/>
      <c r="L149" s="191"/>
      <c r="M149" s="191"/>
      <c r="N149" s="191"/>
      <c r="P149" s="191"/>
      <c r="Q149" s="191"/>
      <c r="R149" s="191"/>
      <c r="S149" s="191"/>
      <c r="T149" s="191"/>
      <c r="U149" s="191"/>
      <c r="V149" s="191"/>
    </row>
    <row r="150" spans="4:22">
      <c r="D150" s="191"/>
      <c r="E150" s="191"/>
      <c r="F150" s="191"/>
      <c r="G150" s="191"/>
      <c r="H150" s="191"/>
      <c r="I150" s="191"/>
      <c r="J150" s="191"/>
      <c r="K150" s="191"/>
      <c r="L150" s="191"/>
      <c r="M150" s="191"/>
      <c r="N150" s="191"/>
      <c r="P150" s="191"/>
      <c r="Q150" s="191"/>
      <c r="R150" s="191"/>
      <c r="S150" s="191"/>
      <c r="T150" s="191"/>
      <c r="U150" s="191"/>
      <c r="V150" s="191"/>
    </row>
    <row r="151" spans="4:22">
      <c r="D151" s="191"/>
      <c r="E151" s="191"/>
      <c r="F151" s="191"/>
      <c r="G151" s="191"/>
      <c r="H151" s="191"/>
      <c r="I151" s="191"/>
      <c r="J151" s="191"/>
      <c r="K151" s="191"/>
      <c r="L151" s="191"/>
      <c r="M151" s="191"/>
      <c r="N151" s="191"/>
      <c r="P151" s="191"/>
      <c r="Q151" s="191"/>
      <c r="R151" s="191"/>
      <c r="S151" s="191"/>
      <c r="T151" s="191"/>
      <c r="U151" s="191"/>
      <c r="V151" s="191"/>
    </row>
    <row r="152" spans="4:22">
      <c r="D152" s="191"/>
      <c r="E152" s="191"/>
      <c r="F152" s="191"/>
      <c r="G152" s="191"/>
      <c r="H152" s="191"/>
      <c r="I152" s="191"/>
      <c r="J152" s="191"/>
      <c r="K152" s="191"/>
      <c r="L152" s="191"/>
      <c r="M152" s="191"/>
      <c r="N152" s="191"/>
      <c r="P152" s="191"/>
      <c r="Q152" s="191"/>
      <c r="R152" s="191"/>
      <c r="S152" s="191"/>
      <c r="T152" s="191"/>
      <c r="U152" s="191"/>
      <c r="V152" s="191"/>
    </row>
    <row r="153" spans="4:22">
      <c r="D153" s="191"/>
      <c r="E153" s="191"/>
      <c r="F153" s="191"/>
      <c r="G153" s="191"/>
      <c r="H153" s="191"/>
      <c r="I153" s="191"/>
      <c r="J153" s="191"/>
      <c r="K153" s="191"/>
      <c r="L153" s="191"/>
      <c r="M153" s="191"/>
      <c r="N153" s="191"/>
      <c r="P153" s="191"/>
      <c r="Q153" s="191"/>
      <c r="R153" s="191"/>
      <c r="S153" s="191"/>
      <c r="T153" s="191"/>
      <c r="U153" s="191"/>
      <c r="V153" s="191"/>
    </row>
    <row r="154" spans="4:22">
      <c r="D154" s="191"/>
      <c r="E154" s="191"/>
      <c r="F154" s="191"/>
      <c r="G154" s="191"/>
      <c r="H154" s="191"/>
      <c r="I154" s="191"/>
      <c r="J154" s="191"/>
      <c r="K154" s="191"/>
      <c r="L154" s="191"/>
      <c r="M154" s="191"/>
      <c r="N154" s="191"/>
      <c r="P154" s="191"/>
      <c r="Q154" s="191"/>
      <c r="R154" s="191"/>
      <c r="S154" s="191"/>
      <c r="T154" s="191"/>
      <c r="U154" s="191"/>
      <c r="V154" s="191"/>
    </row>
    <row r="155" spans="4:22">
      <c r="D155" s="191"/>
      <c r="E155" s="191"/>
      <c r="F155" s="191"/>
      <c r="G155" s="191"/>
      <c r="H155" s="191"/>
      <c r="I155" s="191"/>
      <c r="J155" s="191"/>
      <c r="K155" s="191"/>
      <c r="L155" s="191"/>
      <c r="M155" s="191"/>
      <c r="N155" s="191"/>
      <c r="P155" s="191"/>
      <c r="Q155" s="191"/>
      <c r="R155" s="191"/>
      <c r="S155" s="191"/>
      <c r="T155" s="191"/>
      <c r="U155" s="191"/>
      <c r="V155" s="191"/>
    </row>
    <row r="156" spans="4:22">
      <c r="D156" s="191"/>
      <c r="E156" s="191"/>
      <c r="F156" s="191"/>
      <c r="G156" s="191"/>
      <c r="H156" s="191"/>
      <c r="I156" s="191"/>
      <c r="J156" s="191"/>
      <c r="K156" s="191"/>
      <c r="L156" s="191"/>
      <c r="M156" s="191"/>
      <c r="N156" s="191"/>
      <c r="P156" s="191"/>
      <c r="Q156" s="191"/>
      <c r="R156" s="191"/>
      <c r="S156" s="191"/>
      <c r="T156" s="191"/>
      <c r="U156" s="191"/>
      <c r="V156" s="191"/>
    </row>
    <row r="157" spans="4:22">
      <c r="D157" s="191"/>
      <c r="E157" s="191"/>
      <c r="F157" s="191"/>
      <c r="G157" s="191"/>
      <c r="H157" s="191"/>
      <c r="I157" s="191"/>
      <c r="J157" s="191"/>
      <c r="K157" s="191"/>
      <c r="L157" s="191"/>
      <c r="M157" s="191"/>
      <c r="N157" s="191"/>
      <c r="P157" s="191"/>
      <c r="Q157" s="191"/>
      <c r="R157" s="191"/>
      <c r="S157" s="191"/>
      <c r="T157" s="191"/>
      <c r="U157" s="191"/>
      <c r="V157" s="191"/>
    </row>
    <row r="158" spans="4:22">
      <c r="D158" s="191"/>
      <c r="E158" s="191"/>
      <c r="F158" s="191"/>
      <c r="G158" s="191"/>
      <c r="H158" s="191"/>
      <c r="I158" s="191"/>
      <c r="J158" s="191"/>
      <c r="K158" s="191"/>
      <c r="L158" s="191"/>
      <c r="M158" s="191"/>
      <c r="N158" s="191"/>
      <c r="P158" s="191"/>
      <c r="Q158" s="191"/>
      <c r="R158" s="191"/>
      <c r="S158" s="191"/>
      <c r="T158" s="191"/>
      <c r="U158" s="191"/>
      <c r="V158" s="191"/>
    </row>
    <row r="159" spans="4:22">
      <c r="D159" s="191"/>
      <c r="E159" s="191"/>
      <c r="F159" s="191"/>
      <c r="G159" s="191"/>
      <c r="H159" s="191"/>
      <c r="I159" s="191"/>
      <c r="J159" s="191"/>
      <c r="K159" s="191"/>
      <c r="L159" s="191"/>
      <c r="M159" s="191"/>
      <c r="N159" s="191"/>
      <c r="P159" s="191"/>
      <c r="Q159" s="191"/>
      <c r="R159" s="191"/>
      <c r="S159" s="191"/>
      <c r="T159" s="191"/>
      <c r="U159" s="191"/>
      <c r="V159" s="191"/>
    </row>
    <row r="160" spans="4:22">
      <c r="D160" s="191"/>
      <c r="E160" s="191"/>
      <c r="F160" s="191"/>
      <c r="G160" s="191"/>
      <c r="H160" s="191"/>
      <c r="I160" s="191"/>
      <c r="J160" s="191"/>
      <c r="K160" s="191"/>
      <c r="L160" s="191"/>
      <c r="M160" s="191"/>
      <c r="N160" s="191"/>
      <c r="P160" s="191"/>
      <c r="Q160" s="191"/>
      <c r="R160" s="191"/>
      <c r="S160" s="191"/>
      <c r="T160" s="191"/>
      <c r="U160" s="191"/>
      <c r="V160" s="191"/>
    </row>
    <row r="161" spans="4:22">
      <c r="D161" s="191"/>
      <c r="E161" s="191"/>
      <c r="F161" s="191"/>
      <c r="G161" s="191"/>
      <c r="H161" s="191"/>
      <c r="I161" s="191"/>
      <c r="J161" s="191"/>
      <c r="K161" s="191"/>
      <c r="L161" s="191"/>
      <c r="M161" s="191"/>
      <c r="N161" s="191"/>
      <c r="P161" s="191"/>
      <c r="Q161" s="191"/>
      <c r="R161" s="191"/>
      <c r="S161" s="191"/>
      <c r="T161" s="191"/>
      <c r="U161" s="191"/>
      <c r="V161" s="191"/>
    </row>
    <row r="162" spans="4:22">
      <c r="D162" s="191"/>
      <c r="E162" s="191"/>
      <c r="F162" s="191"/>
      <c r="G162" s="191"/>
      <c r="H162" s="191"/>
      <c r="I162" s="191"/>
      <c r="J162" s="191"/>
      <c r="K162" s="191"/>
      <c r="L162" s="191"/>
      <c r="M162" s="191"/>
      <c r="N162" s="191"/>
      <c r="P162" s="191"/>
      <c r="Q162" s="191"/>
      <c r="R162" s="191"/>
      <c r="S162" s="191"/>
      <c r="T162" s="191"/>
      <c r="U162" s="191"/>
      <c r="V162" s="191"/>
    </row>
    <row r="163" spans="4:22">
      <c r="D163" s="191"/>
      <c r="E163" s="191"/>
      <c r="F163" s="191"/>
      <c r="G163" s="191"/>
      <c r="H163" s="191"/>
      <c r="I163" s="191"/>
      <c r="J163" s="191"/>
      <c r="K163" s="191"/>
      <c r="L163" s="191"/>
      <c r="M163" s="191"/>
      <c r="N163" s="191"/>
      <c r="P163" s="191"/>
      <c r="Q163" s="191"/>
      <c r="R163" s="191"/>
      <c r="S163" s="191"/>
      <c r="T163" s="191"/>
      <c r="U163" s="191"/>
      <c r="V163" s="191"/>
    </row>
    <row r="164" spans="4:22">
      <c r="D164" s="191"/>
      <c r="E164" s="191"/>
      <c r="F164" s="191"/>
      <c r="G164" s="191"/>
      <c r="H164" s="191"/>
      <c r="I164" s="191"/>
      <c r="J164" s="191"/>
      <c r="K164" s="191"/>
      <c r="L164" s="191"/>
      <c r="M164" s="191"/>
      <c r="N164" s="191"/>
      <c r="P164" s="191"/>
      <c r="Q164" s="191"/>
      <c r="R164" s="191"/>
      <c r="S164" s="191"/>
      <c r="T164" s="191"/>
      <c r="U164" s="191"/>
      <c r="V164" s="191"/>
    </row>
    <row r="165" spans="4:22">
      <c r="D165" s="191"/>
      <c r="E165" s="191"/>
      <c r="F165" s="191"/>
      <c r="G165" s="191"/>
      <c r="H165" s="191"/>
      <c r="I165" s="191"/>
      <c r="J165" s="191"/>
      <c r="K165" s="191"/>
      <c r="L165" s="191"/>
      <c r="M165" s="191"/>
      <c r="N165" s="191"/>
      <c r="P165" s="191"/>
      <c r="Q165" s="191"/>
      <c r="R165" s="191"/>
      <c r="S165" s="191"/>
      <c r="T165" s="191"/>
      <c r="U165" s="191"/>
      <c r="V165" s="191"/>
    </row>
    <row r="166" spans="4:22">
      <c r="D166" s="191"/>
      <c r="E166" s="191"/>
      <c r="F166" s="191"/>
      <c r="G166" s="191"/>
      <c r="H166" s="191"/>
      <c r="I166" s="191"/>
      <c r="J166" s="191"/>
      <c r="K166" s="191"/>
      <c r="L166" s="191"/>
      <c r="M166" s="191"/>
      <c r="N166" s="191"/>
      <c r="P166" s="191"/>
      <c r="Q166" s="191"/>
      <c r="R166" s="191"/>
      <c r="S166" s="191"/>
      <c r="T166" s="191"/>
      <c r="U166" s="191"/>
      <c r="V166" s="191"/>
    </row>
    <row r="167" spans="4:22">
      <c r="D167" s="191"/>
      <c r="E167" s="191"/>
      <c r="F167" s="191"/>
      <c r="G167" s="191"/>
      <c r="H167" s="191"/>
      <c r="I167" s="191"/>
      <c r="J167" s="191"/>
      <c r="K167" s="191"/>
      <c r="L167" s="191"/>
      <c r="M167" s="191"/>
      <c r="N167" s="191"/>
      <c r="P167" s="191"/>
      <c r="Q167" s="191"/>
      <c r="R167" s="191"/>
      <c r="S167" s="191"/>
      <c r="T167" s="191"/>
      <c r="U167" s="191"/>
      <c r="V167" s="191"/>
    </row>
    <row r="168" spans="4:22">
      <c r="D168" s="191"/>
      <c r="E168" s="191"/>
      <c r="F168" s="191"/>
      <c r="G168" s="191"/>
      <c r="H168" s="191"/>
      <c r="I168" s="191"/>
      <c r="J168" s="191"/>
      <c r="K168" s="191"/>
      <c r="L168" s="191"/>
      <c r="M168" s="191"/>
      <c r="N168" s="191"/>
      <c r="P168" s="191"/>
      <c r="Q168" s="191"/>
      <c r="R168" s="191"/>
      <c r="S168" s="191"/>
      <c r="T168" s="191"/>
      <c r="U168" s="191"/>
      <c r="V168" s="191"/>
    </row>
    <row r="169" spans="4:22">
      <c r="D169" s="191"/>
      <c r="E169" s="191"/>
      <c r="F169" s="191"/>
      <c r="G169" s="191"/>
      <c r="H169" s="191"/>
      <c r="I169" s="191"/>
      <c r="J169" s="191"/>
      <c r="K169" s="191"/>
      <c r="L169" s="191"/>
      <c r="M169" s="191"/>
      <c r="N169" s="191"/>
      <c r="P169" s="191"/>
      <c r="Q169" s="191"/>
      <c r="R169" s="191"/>
      <c r="S169" s="191"/>
      <c r="T169" s="191"/>
      <c r="U169" s="191"/>
      <c r="V169" s="191"/>
    </row>
    <row r="170" spans="4:22">
      <c r="D170" s="191"/>
      <c r="E170" s="191"/>
      <c r="F170" s="191"/>
      <c r="G170" s="191"/>
      <c r="H170" s="191"/>
      <c r="I170" s="191"/>
      <c r="J170" s="191"/>
      <c r="K170" s="191"/>
      <c r="L170" s="191"/>
      <c r="M170" s="191"/>
      <c r="N170" s="191"/>
      <c r="P170" s="191"/>
      <c r="Q170" s="191"/>
      <c r="R170" s="191"/>
      <c r="S170" s="191"/>
      <c r="T170" s="191"/>
      <c r="U170" s="191"/>
      <c r="V170" s="191"/>
    </row>
    <row r="171" spans="4:22">
      <c r="D171" s="191"/>
      <c r="E171" s="191"/>
      <c r="F171" s="191"/>
      <c r="G171" s="191"/>
      <c r="H171" s="191"/>
      <c r="I171" s="191"/>
      <c r="J171" s="191"/>
      <c r="K171" s="191"/>
      <c r="L171" s="191"/>
      <c r="M171" s="191"/>
      <c r="N171" s="191"/>
      <c r="P171" s="191"/>
      <c r="Q171" s="191"/>
      <c r="R171" s="191"/>
      <c r="S171" s="191"/>
      <c r="T171" s="191"/>
      <c r="U171" s="191"/>
      <c r="V171" s="191"/>
    </row>
    <row r="172" spans="4:22">
      <c r="D172" s="191"/>
      <c r="E172" s="191"/>
      <c r="F172" s="191"/>
      <c r="G172" s="191"/>
      <c r="H172" s="191"/>
      <c r="I172" s="191"/>
      <c r="J172" s="191"/>
      <c r="K172" s="191"/>
      <c r="L172" s="191"/>
      <c r="M172" s="191"/>
      <c r="N172" s="191"/>
      <c r="P172" s="191"/>
      <c r="Q172" s="191"/>
      <c r="R172" s="191"/>
      <c r="S172" s="191"/>
      <c r="T172" s="191"/>
      <c r="U172" s="191"/>
      <c r="V172" s="191"/>
    </row>
    <row r="173" spans="4:22">
      <c r="D173" s="191"/>
      <c r="E173" s="191"/>
      <c r="F173" s="191"/>
      <c r="G173" s="191"/>
      <c r="H173" s="191"/>
      <c r="I173" s="191"/>
      <c r="J173" s="191"/>
      <c r="K173" s="191"/>
      <c r="L173" s="191"/>
      <c r="M173" s="191"/>
      <c r="N173" s="191"/>
      <c r="P173" s="191"/>
      <c r="Q173" s="191"/>
      <c r="R173" s="191"/>
      <c r="S173" s="191"/>
      <c r="T173" s="191"/>
      <c r="U173" s="191"/>
      <c r="V173" s="191"/>
    </row>
    <row r="174" spans="4:22">
      <c r="D174" s="191"/>
      <c r="E174" s="191"/>
      <c r="F174" s="191"/>
      <c r="G174" s="191"/>
      <c r="H174" s="191"/>
      <c r="I174" s="191"/>
      <c r="J174" s="191"/>
      <c r="K174" s="191"/>
      <c r="L174" s="191"/>
      <c r="M174" s="191"/>
      <c r="N174" s="191"/>
      <c r="P174" s="191"/>
      <c r="Q174" s="191"/>
      <c r="R174" s="191"/>
      <c r="S174" s="191"/>
      <c r="T174" s="191"/>
      <c r="U174" s="191"/>
      <c r="V174" s="191"/>
    </row>
    <row r="175" spans="4:22">
      <c r="D175" s="191"/>
      <c r="E175" s="191"/>
      <c r="F175" s="191"/>
      <c r="G175" s="191"/>
      <c r="H175" s="191"/>
      <c r="I175" s="191"/>
      <c r="J175" s="191"/>
      <c r="K175" s="191"/>
      <c r="L175" s="191"/>
      <c r="M175" s="191"/>
      <c r="N175" s="191"/>
      <c r="P175" s="191"/>
      <c r="Q175" s="191"/>
      <c r="R175" s="191"/>
      <c r="S175" s="191"/>
      <c r="T175" s="191"/>
      <c r="U175" s="191"/>
      <c r="V175" s="191"/>
    </row>
    <row r="176" spans="4:22">
      <c r="D176" s="191"/>
      <c r="E176" s="191"/>
      <c r="F176" s="191"/>
      <c r="G176" s="191"/>
      <c r="H176" s="191"/>
      <c r="I176" s="191"/>
      <c r="J176" s="191"/>
      <c r="K176" s="191"/>
      <c r="L176" s="191"/>
      <c r="M176" s="191"/>
      <c r="N176" s="191"/>
      <c r="P176" s="191"/>
      <c r="Q176" s="191"/>
      <c r="R176" s="191"/>
      <c r="S176" s="191"/>
      <c r="T176" s="191"/>
      <c r="U176" s="191"/>
      <c r="V176" s="191"/>
    </row>
    <row r="177" spans="4:22">
      <c r="D177" s="191"/>
      <c r="E177" s="191"/>
      <c r="F177" s="191"/>
      <c r="G177" s="191"/>
      <c r="H177" s="191"/>
      <c r="I177" s="191"/>
      <c r="J177" s="191"/>
      <c r="K177" s="191"/>
      <c r="L177" s="191"/>
      <c r="M177" s="191"/>
      <c r="N177" s="191"/>
      <c r="P177" s="191"/>
      <c r="Q177" s="191"/>
      <c r="R177" s="191"/>
      <c r="S177" s="191"/>
      <c r="T177" s="191"/>
      <c r="U177" s="191"/>
      <c r="V177" s="191"/>
    </row>
    <row r="178" spans="4:22"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  <c r="P178" s="191"/>
      <c r="Q178" s="191"/>
      <c r="R178" s="191"/>
      <c r="S178" s="191"/>
      <c r="T178" s="191"/>
      <c r="U178" s="191"/>
      <c r="V178" s="191"/>
    </row>
    <row r="179" spans="4:22">
      <c r="D179" s="191"/>
      <c r="E179" s="191"/>
      <c r="F179" s="191"/>
      <c r="G179" s="191"/>
      <c r="H179" s="191"/>
      <c r="I179" s="191"/>
      <c r="J179" s="191"/>
      <c r="K179" s="191"/>
      <c r="L179" s="191"/>
      <c r="M179" s="191"/>
      <c r="N179" s="191"/>
      <c r="P179" s="191"/>
      <c r="Q179" s="191"/>
      <c r="R179" s="191"/>
      <c r="S179" s="191"/>
      <c r="T179" s="191"/>
      <c r="U179" s="191"/>
      <c r="V179" s="191"/>
    </row>
  </sheetData>
  <mergeCells count="2">
    <mergeCell ref="B21:C21"/>
    <mergeCell ref="B9:C9"/>
  </mergeCells>
  <phoneticPr fontId="2" type="noConversion"/>
  <printOptions horizontalCentered="1" verticalCentered="1"/>
  <pageMargins left="0.39370078740157483" right="0.39370078740157483" top="0.22" bottom="0.23" header="0.37" footer="0.28999999999999998"/>
  <pageSetup paperSize="9" scale="76" orientation="landscape" r:id="rId1"/>
  <headerFooter alignWithMargins="0">
    <oddFooter xml:space="preserve">&amp;R&amp;9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M392"/>
  <sheetViews>
    <sheetView zoomScaleNormal="100" zoomScaleSheetLayoutView="100" workbookViewId="0"/>
  </sheetViews>
  <sheetFormatPr baseColWidth="10" defaultRowHeight="11.25"/>
  <cols>
    <col min="1" max="1" width="28.7109375" style="12" customWidth="1"/>
    <col min="2" max="9" width="13.7109375" style="12" customWidth="1"/>
    <col min="10" max="10" width="1.5703125" style="12" customWidth="1"/>
    <col min="11" max="11" width="4" style="12" customWidth="1"/>
    <col min="12" max="16384" width="11.42578125" style="12"/>
  </cols>
  <sheetData>
    <row r="1" spans="1:11" s="6" customFormat="1" ht="31.5" customHeight="1" thickBot="1">
      <c r="A1" s="1"/>
      <c r="B1" s="2" t="s">
        <v>1</v>
      </c>
      <c r="C1" s="3"/>
      <c r="D1" s="4"/>
      <c r="E1" s="4"/>
      <c r="F1" s="4"/>
      <c r="G1" s="4"/>
      <c r="H1" s="3"/>
      <c r="I1" s="5"/>
    </row>
    <row r="2" spans="1:11" ht="18.75" customHeight="1" thickBot="1">
      <c r="A2" s="7"/>
      <c r="B2" s="8" t="s">
        <v>2</v>
      </c>
      <c r="C2" s="9"/>
      <c r="D2" s="10"/>
      <c r="E2" s="10"/>
      <c r="F2" s="10"/>
      <c r="G2" s="10"/>
      <c r="H2" s="9"/>
      <c r="I2" s="11"/>
    </row>
    <row r="3" spans="1:11" ht="15">
      <c r="A3" s="7" t="s">
        <v>3</v>
      </c>
      <c r="B3" s="13" t="s">
        <v>4</v>
      </c>
      <c r="C3" s="14"/>
      <c r="D3" s="15" t="s">
        <v>5</v>
      </c>
      <c r="E3" s="14"/>
      <c r="F3" s="16" t="s">
        <v>6</v>
      </c>
      <c r="G3" s="17"/>
      <c r="H3" s="18" t="s">
        <v>7</v>
      </c>
      <c r="I3" s="19"/>
    </row>
    <row r="4" spans="1:11" ht="15">
      <c r="A4" s="7" t="s">
        <v>8</v>
      </c>
      <c r="B4" s="20" t="s">
        <v>9</v>
      </c>
      <c r="C4" s="21"/>
      <c r="D4" s="18" t="s">
        <v>10</v>
      </c>
      <c r="E4" s="21"/>
      <c r="F4" s="22" t="s">
        <v>11</v>
      </c>
      <c r="G4" s="21"/>
      <c r="H4" s="23" t="s">
        <v>12</v>
      </c>
      <c r="I4" s="24"/>
    </row>
    <row r="5" spans="1:11" ht="15">
      <c r="A5" s="7" t="s">
        <v>13</v>
      </c>
      <c r="B5" s="25" t="s">
        <v>14</v>
      </c>
      <c r="C5" s="26"/>
      <c r="D5" s="27"/>
      <c r="E5" s="26"/>
      <c r="F5" s="28" t="s">
        <v>15</v>
      </c>
      <c r="G5" s="29"/>
      <c r="H5" s="23" t="s">
        <v>16</v>
      </c>
      <c r="I5" s="30"/>
    </row>
    <row r="6" spans="1:11" ht="15">
      <c r="A6" s="7" t="s">
        <v>17</v>
      </c>
      <c r="B6" s="31" t="s">
        <v>18</v>
      </c>
      <c r="C6" s="32"/>
      <c r="D6" s="33" t="s">
        <v>19</v>
      </c>
      <c r="E6" s="31"/>
      <c r="F6" s="33" t="s">
        <v>20</v>
      </c>
      <c r="G6" s="31"/>
      <c r="H6" s="33" t="s">
        <v>21</v>
      </c>
      <c r="I6" s="34"/>
    </row>
    <row r="7" spans="1:11" ht="15" customHeight="1">
      <c r="A7" s="7" t="s">
        <v>22</v>
      </c>
      <c r="B7" s="35"/>
      <c r="C7" s="36"/>
      <c r="D7" s="37"/>
      <c r="E7" s="36"/>
      <c r="F7" s="37"/>
      <c r="G7" s="36"/>
      <c r="H7" s="38"/>
      <c r="I7" s="39"/>
    </row>
    <row r="8" spans="1:11" ht="15" customHeight="1">
      <c r="A8" s="7"/>
      <c r="B8" s="40" t="s">
        <v>23</v>
      </c>
      <c r="C8" s="41" t="s">
        <v>24</v>
      </c>
      <c r="D8" s="42" t="s">
        <v>23</v>
      </c>
      <c r="E8" s="41" t="s">
        <v>24</v>
      </c>
      <c r="F8" s="43" t="s">
        <v>23</v>
      </c>
      <c r="G8" s="44" t="s">
        <v>24</v>
      </c>
      <c r="H8" s="43" t="s">
        <v>23</v>
      </c>
      <c r="I8" s="44" t="s">
        <v>24</v>
      </c>
    </row>
    <row r="9" spans="1:11" ht="15" customHeight="1" thickBot="1">
      <c r="A9" s="7"/>
      <c r="B9" s="45"/>
      <c r="C9" s="46"/>
      <c r="D9" s="47"/>
      <c r="E9" s="46"/>
      <c r="F9" s="47"/>
      <c r="G9" s="46"/>
      <c r="H9" s="48"/>
      <c r="I9" s="49"/>
    </row>
    <row r="10" spans="1:11" ht="13.5" thickBot="1">
      <c r="A10" s="50"/>
      <c r="B10" s="51">
        <v>1</v>
      </c>
      <c r="C10" s="52">
        <v>2</v>
      </c>
      <c r="D10" s="51">
        <v>3</v>
      </c>
      <c r="E10" s="52">
        <v>4</v>
      </c>
      <c r="F10" s="51">
        <v>5</v>
      </c>
      <c r="G10" s="52">
        <v>6</v>
      </c>
      <c r="H10" s="51">
        <f>G10+1</f>
        <v>7</v>
      </c>
      <c r="I10" s="52">
        <f>H10+1</f>
        <v>8</v>
      </c>
    </row>
    <row r="11" spans="1:11" ht="24.95" customHeight="1">
      <c r="A11" s="53" t="s">
        <v>0</v>
      </c>
      <c r="B11" s="54">
        <v>16523842.439999999</v>
      </c>
      <c r="C11" s="55">
        <f>B11/$H$391</f>
        <v>31.006176224993947</v>
      </c>
      <c r="D11" s="54">
        <v>48895.27</v>
      </c>
      <c r="E11" s="55">
        <f>D11/$H$391</f>
        <v>9.1749565132543093E-2</v>
      </c>
      <c r="F11" s="54">
        <v>47274.81</v>
      </c>
      <c r="G11" s="55">
        <f>F11/$H$391</f>
        <v>8.8708851781033202E-2</v>
      </c>
      <c r="H11" s="54">
        <v>68487.789999999994</v>
      </c>
      <c r="I11" s="56">
        <f>H11/$H$391</f>
        <v>0.12851396360811451</v>
      </c>
      <c r="K11" s="57"/>
    </row>
    <row r="12" spans="1:11" ht="24.95" customHeight="1" thickBot="1">
      <c r="A12" s="246"/>
      <c r="B12" s="247"/>
      <c r="C12" s="248"/>
      <c r="D12" s="247"/>
      <c r="E12" s="248"/>
      <c r="F12" s="247"/>
      <c r="G12" s="248"/>
      <c r="H12" s="247"/>
      <c r="I12" s="248"/>
      <c r="K12" s="57"/>
    </row>
    <row r="13" spans="1:11" s="6" customFormat="1" ht="31.5" customHeight="1" thickBot="1">
      <c r="A13" s="1"/>
      <c r="B13" s="2" t="s">
        <v>1</v>
      </c>
      <c r="C13" s="3"/>
      <c r="D13" s="4"/>
      <c r="E13" s="4"/>
      <c r="F13" s="4"/>
      <c r="G13" s="4"/>
      <c r="H13" s="3"/>
      <c r="I13" s="5"/>
    </row>
    <row r="14" spans="1:11" ht="18.75" customHeight="1" thickBot="1">
      <c r="A14" s="7"/>
      <c r="B14" s="58" t="s">
        <v>2</v>
      </c>
      <c r="C14" s="9"/>
      <c r="D14" s="10"/>
      <c r="E14" s="10"/>
      <c r="F14" s="10"/>
      <c r="G14" s="10"/>
      <c r="H14" s="9"/>
      <c r="I14" s="11"/>
    </row>
    <row r="15" spans="1:11" ht="15">
      <c r="A15" s="7" t="s">
        <v>3</v>
      </c>
      <c r="B15" s="13" t="s">
        <v>25</v>
      </c>
      <c r="C15" s="59"/>
      <c r="D15" s="13" t="s">
        <v>26</v>
      </c>
      <c r="E15" s="14"/>
      <c r="F15" s="60" t="s">
        <v>27</v>
      </c>
      <c r="G15" s="14"/>
      <c r="H15" s="18" t="s">
        <v>28</v>
      </c>
      <c r="I15" s="19"/>
    </row>
    <row r="16" spans="1:11" ht="15">
      <c r="A16" s="7" t="s">
        <v>8</v>
      </c>
      <c r="B16" s="20"/>
      <c r="C16" s="61"/>
      <c r="D16" s="20" t="s">
        <v>29</v>
      </c>
      <c r="E16" s="21"/>
      <c r="F16" s="18" t="s">
        <v>30</v>
      </c>
      <c r="G16" s="21"/>
      <c r="H16" s="15"/>
      <c r="I16" s="24"/>
    </row>
    <row r="17" spans="1:11" ht="15">
      <c r="A17" s="7" t="s">
        <v>13</v>
      </c>
      <c r="B17" s="62"/>
      <c r="C17" s="30"/>
      <c r="D17" s="62"/>
      <c r="E17" s="26"/>
      <c r="F17" s="27"/>
      <c r="G17" s="26"/>
      <c r="H17" s="27"/>
      <c r="I17" s="30"/>
    </row>
    <row r="18" spans="1:11" ht="15">
      <c r="A18" s="7" t="s">
        <v>17</v>
      </c>
      <c r="B18" s="33" t="s">
        <v>31</v>
      </c>
      <c r="C18" s="63"/>
      <c r="D18" s="31" t="s">
        <v>32</v>
      </c>
      <c r="E18" s="32"/>
      <c r="F18" s="33" t="s">
        <v>33</v>
      </c>
      <c r="G18" s="32"/>
      <c r="H18" s="33" t="s">
        <v>34</v>
      </c>
      <c r="I18" s="34"/>
    </row>
    <row r="19" spans="1:11" ht="15" customHeight="1">
      <c r="A19" s="7" t="s">
        <v>22</v>
      </c>
      <c r="B19" s="37"/>
      <c r="C19" s="36"/>
      <c r="D19" s="37"/>
      <c r="E19" s="36"/>
      <c r="F19" s="37"/>
      <c r="G19" s="36"/>
      <c r="H19" s="38"/>
      <c r="I19" s="39"/>
    </row>
    <row r="20" spans="1:11" ht="15" customHeight="1">
      <c r="A20" s="7"/>
      <c r="B20" s="42" t="s">
        <v>23</v>
      </c>
      <c r="C20" s="41" t="s">
        <v>24</v>
      </c>
      <c r="D20" s="42" t="s">
        <v>23</v>
      </c>
      <c r="E20" s="41" t="s">
        <v>24</v>
      </c>
      <c r="F20" s="42" t="s">
        <v>23</v>
      </c>
      <c r="G20" s="41" t="s">
        <v>24</v>
      </c>
      <c r="H20" s="43" t="s">
        <v>23</v>
      </c>
      <c r="I20" s="44" t="s">
        <v>24</v>
      </c>
    </row>
    <row r="21" spans="1:11" ht="15" customHeight="1" thickBot="1">
      <c r="A21" s="7"/>
      <c r="B21" s="47"/>
      <c r="C21" s="46"/>
      <c r="D21" s="47"/>
      <c r="E21" s="46"/>
      <c r="F21" s="47"/>
      <c r="G21" s="46"/>
      <c r="H21" s="48"/>
      <c r="I21" s="49"/>
    </row>
    <row r="22" spans="1:11" ht="13.5" thickBot="1">
      <c r="A22" s="50"/>
      <c r="B22" s="51">
        <f>I10+1</f>
        <v>9</v>
      </c>
      <c r="C22" s="52">
        <f t="shared" ref="C22:I22" si="0">B22+1</f>
        <v>10</v>
      </c>
      <c r="D22" s="51">
        <f t="shared" si="0"/>
        <v>11</v>
      </c>
      <c r="E22" s="52">
        <f t="shared" si="0"/>
        <v>12</v>
      </c>
      <c r="F22" s="51">
        <f t="shared" si="0"/>
        <v>13</v>
      </c>
      <c r="G22" s="52">
        <f t="shared" si="0"/>
        <v>14</v>
      </c>
      <c r="H22" s="51">
        <f t="shared" si="0"/>
        <v>15</v>
      </c>
      <c r="I22" s="52">
        <f t="shared" si="0"/>
        <v>16</v>
      </c>
    </row>
    <row r="23" spans="1:11" ht="24.95" customHeight="1" thickBot="1">
      <c r="A23" s="53" t="s">
        <v>0</v>
      </c>
      <c r="B23" s="54">
        <v>13750.81</v>
      </c>
      <c r="C23" s="55">
        <f>B23/$H$391</f>
        <v>2.5802717475948592E-2</v>
      </c>
      <c r="D23" s="54">
        <v>17931.7</v>
      </c>
      <c r="E23" s="55">
        <f>D23/$H$391</f>
        <v>3.3647951572559537E-2</v>
      </c>
      <c r="F23" s="54">
        <v>-53602.33</v>
      </c>
      <c r="G23" s="55">
        <f>F23/$H$391</f>
        <v>-0.10058213131026926</v>
      </c>
      <c r="H23" s="54">
        <v>8178244.5599999996</v>
      </c>
      <c r="I23" s="56">
        <f>H23/$H$391</f>
        <v>15.34607298267473</v>
      </c>
      <c r="K23" s="57"/>
    </row>
    <row r="24" spans="1:11" s="6" customFormat="1" ht="31.5" customHeight="1" thickBot="1">
      <c r="A24" s="1"/>
      <c r="B24" s="2" t="s">
        <v>1</v>
      </c>
      <c r="C24" s="3"/>
      <c r="D24" s="4"/>
      <c r="E24" s="4"/>
      <c r="F24" s="4"/>
      <c r="G24" s="4"/>
      <c r="H24" s="3"/>
      <c r="I24" s="5"/>
    </row>
    <row r="25" spans="1:11" ht="18.75" customHeight="1" thickBot="1">
      <c r="A25" s="7"/>
      <c r="B25" s="58" t="s">
        <v>2</v>
      </c>
      <c r="C25" s="9"/>
      <c r="D25" s="10"/>
      <c r="E25" s="10"/>
      <c r="F25" s="10"/>
      <c r="G25" s="10"/>
      <c r="H25" s="9"/>
      <c r="I25" s="11"/>
    </row>
    <row r="26" spans="1:11" ht="15">
      <c r="A26" s="7" t="s">
        <v>3</v>
      </c>
      <c r="B26" s="18" t="s">
        <v>35</v>
      </c>
      <c r="C26" s="14"/>
      <c r="D26" s="64" t="s">
        <v>36</v>
      </c>
      <c r="E26" s="14"/>
      <c r="F26" s="18" t="s">
        <v>37</v>
      </c>
      <c r="G26" s="14"/>
      <c r="H26" s="18" t="s">
        <v>38</v>
      </c>
      <c r="I26" s="19"/>
    </row>
    <row r="27" spans="1:11" ht="15">
      <c r="A27" s="7" t="s">
        <v>8</v>
      </c>
      <c r="B27" s="15" t="s">
        <v>39</v>
      </c>
      <c r="C27" s="21"/>
      <c r="D27" s="65" t="s">
        <v>40</v>
      </c>
      <c r="E27" s="21"/>
      <c r="F27" s="15" t="s">
        <v>41</v>
      </c>
      <c r="G27" s="13"/>
      <c r="H27" s="15" t="s">
        <v>42</v>
      </c>
      <c r="I27" s="24"/>
    </row>
    <row r="28" spans="1:11" ht="15">
      <c r="A28" s="7" t="s">
        <v>13</v>
      </c>
      <c r="B28" s="27"/>
      <c r="C28" s="26"/>
      <c r="D28" s="66" t="s">
        <v>43</v>
      </c>
      <c r="E28" s="26"/>
      <c r="F28" s="27"/>
      <c r="G28" s="26"/>
      <c r="H28" s="23" t="s">
        <v>23</v>
      </c>
      <c r="I28" s="30"/>
    </row>
    <row r="29" spans="1:11" ht="15">
      <c r="A29" s="7" t="s">
        <v>17</v>
      </c>
      <c r="B29" s="33" t="s">
        <v>44</v>
      </c>
      <c r="C29" s="32"/>
      <c r="D29" s="33" t="s">
        <v>45</v>
      </c>
      <c r="E29" s="32"/>
      <c r="F29" s="33" t="s">
        <v>46</v>
      </c>
      <c r="G29" s="31"/>
      <c r="H29" s="33" t="s">
        <v>47</v>
      </c>
      <c r="I29" s="67"/>
    </row>
    <row r="30" spans="1:11" ht="15" customHeight="1">
      <c r="A30" s="7" t="s">
        <v>22</v>
      </c>
      <c r="B30" s="37"/>
      <c r="C30" s="36"/>
      <c r="D30" s="37"/>
      <c r="E30" s="36"/>
      <c r="F30" s="38"/>
      <c r="G30" s="68"/>
      <c r="H30" s="38"/>
      <c r="I30" s="39"/>
    </row>
    <row r="31" spans="1:11" ht="15" customHeight="1">
      <c r="A31" s="7"/>
      <c r="B31" s="42" t="s">
        <v>23</v>
      </c>
      <c r="C31" s="41" t="s">
        <v>24</v>
      </c>
      <c r="D31" s="42" t="s">
        <v>23</v>
      </c>
      <c r="E31" s="41" t="s">
        <v>24</v>
      </c>
      <c r="F31" s="43" t="s">
        <v>23</v>
      </c>
      <c r="G31" s="69" t="s">
        <v>24</v>
      </c>
      <c r="H31" s="43" t="s">
        <v>23</v>
      </c>
      <c r="I31" s="44" t="s">
        <v>24</v>
      </c>
    </row>
    <row r="32" spans="1:11" ht="15" customHeight="1" thickBot="1">
      <c r="A32" s="7"/>
      <c r="B32" s="47"/>
      <c r="C32" s="46"/>
      <c r="D32" s="47"/>
      <c r="E32" s="46"/>
      <c r="F32" s="48"/>
      <c r="G32" s="70"/>
      <c r="H32" s="48"/>
      <c r="I32" s="49"/>
    </row>
    <row r="33" spans="1:11" ht="13.5" thickBot="1">
      <c r="A33" s="50"/>
      <c r="B33" s="51">
        <f>I22+1</f>
        <v>17</v>
      </c>
      <c r="C33" s="52">
        <f t="shared" ref="C33:I33" si="1">B33+1</f>
        <v>18</v>
      </c>
      <c r="D33" s="51">
        <f t="shared" si="1"/>
        <v>19</v>
      </c>
      <c r="E33" s="52">
        <f t="shared" si="1"/>
        <v>20</v>
      </c>
      <c r="F33" s="51">
        <f t="shared" si="1"/>
        <v>21</v>
      </c>
      <c r="G33" s="52">
        <f t="shared" si="1"/>
        <v>22</v>
      </c>
      <c r="H33" s="51">
        <f t="shared" si="1"/>
        <v>23</v>
      </c>
      <c r="I33" s="52">
        <f t="shared" si="1"/>
        <v>24</v>
      </c>
    </row>
    <row r="34" spans="1:11" ht="24.95" customHeight="1">
      <c r="A34" s="53" t="s">
        <v>0</v>
      </c>
      <c r="B34" s="54">
        <v>0</v>
      </c>
      <c r="C34" s="55">
        <f>B34/$H$391</f>
        <v>0</v>
      </c>
      <c r="D34" s="54">
        <v>58758.17</v>
      </c>
      <c r="E34" s="55">
        <f>D34/$H$391</f>
        <v>0.11025681104704074</v>
      </c>
      <c r="F34" s="54">
        <v>4851139.91</v>
      </c>
      <c r="G34" s="55">
        <f>F34/$H$391</f>
        <v>9.1029250301639451</v>
      </c>
      <c r="H34" s="54">
        <v>135584.79</v>
      </c>
      <c r="I34" s="56">
        <f>H34/$H$391</f>
        <v>0.25441817830410135</v>
      </c>
      <c r="K34" s="57"/>
    </row>
    <row r="35" spans="1:11" ht="24.95" customHeight="1" thickBot="1">
      <c r="A35" s="246"/>
      <c r="B35" s="247"/>
      <c r="C35" s="248"/>
      <c r="D35" s="247"/>
      <c r="E35" s="248"/>
      <c r="F35" s="247"/>
      <c r="G35" s="248"/>
      <c r="H35" s="247"/>
      <c r="I35" s="248"/>
      <c r="K35" s="57"/>
    </row>
    <row r="36" spans="1:11" s="6" customFormat="1" ht="31.5" customHeight="1" thickBot="1">
      <c r="A36" s="1"/>
      <c r="B36" s="2" t="s">
        <v>1</v>
      </c>
      <c r="C36" s="3"/>
      <c r="D36" s="4"/>
      <c r="E36" s="4"/>
      <c r="F36" s="4"/>
      <c r="G36" s="4"/>
      <c r="H36" s="3"/>
      <c r="I36" s="5"/>
    </row>
    <row r="37" spans="1:11" ht="18.75" customHeight="1" thickBot="1">
      <c r="A37" s="7"/>
      <c r="B37" s="58" t="s">
        <v>2</v>
      </c>
      <c r="C37" s="9"/>
      <c r="D37" s="10"/>
      <c r="E37" s="10"/>
      <c r="F37" s="10"/>
      <c r="G37" s="10"/>
      <c r="H37" s="9"/>
      <c r="I37" s="11"/>
    </row>
    <row r="38" spans="1:11" ht="15">
      <c r="A38" s="7" t="s">
        <v>3</v>
      </c>
      <c r="B38" s="18" t="s">
        <v>48</v>
      </c>
      <c r="C38" s="71"/>
      <c r="D38" s="13" t="s">
        <v>48</v>
      </c>
      <c r="E38" s="14"/>
      <c r="F38" s="18" t="s">
        <v>49</v>
      </c>
      <c r="G38" s="14"/>
      <c r="H38" s="18" t="s">
        <v>50</v>
      </c>
      <c r="I38" s="19"/>
    </row>
    <row r="39" spans="1:11" ht="15">
      <c r="A39" s="7" t="s">
        <v>8</v>
      </c>
      <c r="B39" s="15" t="s">
        <v>51</v>
      </c>
      <c r="C39" s="72"/>
      <c r="D39" s="20" t="s">
        <v>51</v>
      </c>
      <c r="E39" s="21"/>
      <c r="F39" s="15" t="s">
        <v>52</v>
      </c>
      <c r="G39" s="21"/>
      <c r="H39" s="15" t="s">
        <v>53</v>
      </c>
      <c r="I39" s="24"/>
    </row>
    <row r="40" spans="1:11" ht="15">
      <c r="A40" s="7" t="s">
        <v>13</v>
      </c>
      <c r="B40" s="23" t="s">
        <v>54</v>
      </c>
      <c r="C40" s="73"/>
      <c r="D40" s="74" t="s">
        <v>55</v>
      </c>
      <c r="E40" s="26"/>
      <c r="F40" s="23" t="s">
        <v>56</v>
      </c>
      <c r="G40" s="26"/>
      <c r="H40" s="23" t="s">
        <v>57</v>
      </c>
      <c r="I40" s="30"/>
    </row>
    <row r="41" spans="1:11" ht="15">
      <c r="A41" s="7" t="s">
        <v>17</v>
      </c>
      <c r="B41" s="33" t="s">
        <v>58</v>
      </c>
      <c r="C41" s="63"/>
      <c r="D41" s="31" t="s">
        <v>59</v>
      </c>
      <c r="E41" s="75"/>
      <c r="F41" s="33" t="s">
        <v>60</v>
      </c>
      <c r="G41" s="75"/>
      <c r="H41" s="33" t="s">
        <v>61</v>
      </c>
      <c r="I41" s="67"/>
    </row>
    <row r="42" spans="1:11" ht="15" customHeight="1">
      <c r="A42" s="7" t="s">
        <v>22</v>
      </c>
      <c r="B42" s="37"/>
      <c r="C42" s="36"/>
      <c r="D42" s="38"/>
      <c r="E42" s="68"/>
      <c r="F42" s="37"/>
      <c r="G42" s="36"/>
      <c r="H42" s="38"/>
      <c r="I42" s="39"/>
    </row>
    <row r="43" spans="1:11" ht="15" customHeight="1">
      <c r="A43" s="7"/>
      <c r="B43" s="42" t="s">
        <v>23</v>
      </c>
      <c r="C43" s="41" t="s">
        <v>24</v>
      </c>
      <c r="D43" s="43" t="s">
        <v>23</v>
      </c>
      <c r="E43" s="69" t="s">
        <v>24</v>
      </c>
      <c r="F43" s="42" t="s">
        <v>23</v>
      </c>
      <c r="G43" s="41" t="s">
        <v>24</v>
      </c>
      <c r="H43" s="43" t="s">
        <v>23</v>
      </c>
      <c r="I43" s="44" t="s">
        <v>24</v>
      </c>
    </row>
    <row r="44" spans="1:11" ht="15" customHeight="1" thickBot="1">
      <c r="A44" s="7"/>
      <c r="B44" s="47"/>
      <c r="C44" s="46"/>
      <c r="D44" s="48"/>
      <c r="E44" s="70"/>
      <c r="F44" s="47"/>
      <c r="G44" s="46"/>
      <c r="H44" s="48"/>
      <c r="I44" s="49"/>
    </row>
    <row r="45" spans="1:11" ht="13.5" thickBot="1">
      <c r="A45" s="50"/>
      <c r="B45" s="51">
        <f>I33+1</f>
        <v>25</v>
      </c>
      <c r="C45" s="52">
        <f t="shared" ref="C45:I45" si="2">B45+1</f>
        <v>26</v>
      </c>
      <c r="D45" s="51">
        <f t="shared" si="2"/>
        <v>27</v>
      </c>
      <c r="E45" s="52">
        <f t="shared" si="2"/>
        <v>28</v>
      </c>
      <c r="F45" s="51">
        <f t="shared" si="2"/>
        <v>29</v>
      </c>
      <c r="G45" s="52">
        <f t="shared" si="2"/>
        <v>30</v>
      </c>
      <c r="H45" s="51">
        <f t="shared" si="2"/>
        <v>31</v>
      </c>
      <c r="I45" s="52">
        <f t="shared" si="2"/>
        <v>32</v>
      </c>
    </row>
    <row r="46" spans="1:11" ht="24.95" customHeight="1" thickBot="1">
      <c r="A46" s="53" t="s">
        <v>0</v>
      </c>
      <c r="B46" s="54">
        <v>867.69</v>
      </c>
      <c r="C46" s="55">
        <f>B46/$H$391</f>
        <v>1.6281775347565587E-3</v>
      </c>
      <c r="D46" s="54">
        <v>407.97</v>
      </c>
      <c r="E46" s="55">
        <f>D46/$H$391</f>
        <v>7.655356047143949E-4</v>
      </c>
      <c r="F46" s="54">
        <v>0</v>
      </c>
      <c r="G46" s="55">
        <f>F46/$H$391</f>
        <v>0</v>
      </c>
      <c r="H46" s="54">
        <v>37791.65</v>
      </c>
      <c r="I46" s="56">
        <f>H46/$H$391</f>
        <v>7.0914169267114635E-2</v>
      </c>
      <c r="K46" s="57"/>
    </row>
    <row r="47" spans="1:11" s="6" customFormat="1" ht="31.5" customHeight="1" thickBot="1">
      <c r="A47" s="1"/>
      <c r="B47" s="2" t="s">
        <v>1</v>
      </c>
      <c r="C47" s="3"/>
      <c r="D47" s="4"/>
      <c r="E47" s="4"/>
      <c r="F47" s="4"/>
      <c r="G47" s="4"/>
      <c r="H47" s="3"/>
      <c r="I47" s="5"/>
    </row>
    <row r="48" spans="1:11" ht="18.75" customHeight="1" thickBot="1">
      <c r="A48" s="7"/>
      <c r="B48" s="58" t="s">
        <v>2</v>
      </c>
      <c r="C48" s="9"/>
      <c r="D48" s="10"/>
      <c r="E48" s="10"/>
      <c r="F48" s="10"/>
      <c r="G48" s="10"/>
      <c r="H48" s="9"/>
      <c r="I48" s="11"/>
    </row>
    <row r="49" spans="1:11" ht="15">
      <c r="A49" s="7" t="s">
        <v>3</v>
      </c>
      <c r="B49" s="18" t="s">
        <v>62</v>
      </c>
      <c r="C49" s="14"/>
      <c r="D49" s="18"/>
      <c r="E49" s="14"/>
      <c r="F49" s="18"/>
      <c r="G49" s="14"/>
      <c r="H49" s="76" t="s">
        <v>63</v>
      </c>
      <c r="I49" s="77"/>
    </row>
    <row r="50" spans="1:11" ht="15">
      <c r="A50" s="7" t="s">
        <v>8</v>
      </c>
      <c r="B50" s="15" t="s">
        <v>64</v>
      </c>
      <c r="C50" s="13"/>
      <c r="D50" s="15"/>
      <c r="E50" s="13"/>
      <c r="F50" s="15"/>
      <c r="G50" s="13"/>
      <c r="H50" s="78" t="s">
        <v>65</v>
      </c>
      <c r="I50" s="79"/>
    </row>
    <row r="51" spans="1:11" ht="15">
      <c r="A51" s="7" t="s">
        <v>13</v>
      </c>
      <c r="B51" s="27"/>
      <c r="C51" s="26"/>
      <c r="D51" s="23"/>
      <c r="E51" s="26"/>
      <c r="F51" s="27"/>
      <c r="G51" s="26"/>
      <c r="H51" s="27"/>
      <c r="I51" s="30"/>
    </row>
    <row r="52" spans="1:11" ht="15">
      <c r="A52" s="7" t="s">
        <v>17</v>
      </c>
      <c r="B52" s="33" t="s">
        <v>66</v>
      </c>
      <c r="C52" s="80"/>
      <c r="D52" s="33"/>
      <c r="E52" s="80"/>
      <c r="F52" s="33"/>
      <c r="G52" s="80"/>
      <c r="H52" s="253" t="s">
        <v>67</v>
      </c>
      <c r="I52" s="254"/>
    </row>
    <row r="53" spans="1:11" ht="15" customHeight="1">
      <c r="A53" s="7" t="s">
        <v>22</v>
      </c>
      <c r="B53" s="38"/>
      <c r="C53" s="68"/>
      <c r="D53" s="38"/>
      <c r="E53" s="68"/>
      <c r="F53" s="38"/>
      <c r="G53" s="68"/>
      <c r="H53" s="37"/>
      <c r="I53" s="81"/>
    </row>
    <row r="54" spans="1:11" ht="15" customHeight="1">
      <c r="A54" s="7"/>
      <c r="B54" s="43" t="s">
        <v>23</v>
      </c>
      <c r="C54" s="69" t="s">
        <v>24</v>
      </c>
      <c r="D54" s="43"/>
      <c r="E54" s="69"/>
      <c r="F54" s="43"/>
      <c r="G54" s="69"/>
      <c r="H54" s="42" t="s">
        <v>23</v>
      </c>
      <c r="I54" s="44" t="s">
        <v>24</v>
      </c>
    </row>
    <row r="55" spans="1:11" ht="15" customHeight="1" thickBot="1">
      <c r="A55" s="7"/>
      <c r="B55" s="48"/>
      <c r="C55" s="70"/>
      <c r="D55" s="48"/>
      <c r="E55" s="70"/>
      <c r="F55" s="48"/>
      <c r="G55" s="70"/>
      <c r="H55" s="47"/>
      <c r="I55" s="49"/>
    </row>
    <row r="56" spans="1:11" ht="13.5" thickBot="1">
      <c r="A56" s="50"/>
      <c r="B56" s="51">
        <f>I45+1</f>
        <v>33</v>
      </c>
      <c r="C56" s="52">
        <f>B56+1</f>
        <v>34</v>
      </c>
      <c r="D56" s="51"/>
      <c r="E56" s="52"/>
      <c r="F56" s="51"/>
      <c r="G56" s="52"/>
      <c r="H56" s="51">
        <f>C56+1</f>
        <v>35</v>
      </c>
      <c r="I56" s="52">
        <f>H56+1</f>
        <v>36</v>
      </c>
    </row>
    <row r="57" spans="1:11" ht="24.95" customHeight="1">
      <c r="A57" s="53" t="s">
        <v>0</v>
      </c>
      <c r="B57" s="54">
        <v>49041.03</v>
      </c>
      <c r="C57" s="55">
        <f>B57/$H$391</f>
        <v>9.2023076591089478E-2</v>
      </c>
      <c r="D57" s="54"/>
      <c r="E57" s="55"/>
      <c r="F57" s="54"/>
      <c r="G57" s="55"/>
      <c r="H57" s="54">
        <v>29978416.260000002</v>
      </c>
      <c r="I57" s="56">
        <f>H57/$H$391</f>
        <v>56.253021104441373</v>
      </c>
      <c r="K57" s="57"/>
    </row>
    <row r="58" spans="1:11" ht="24.95" customHeight="1" thickBot="1">
      <c r="A58" s="246"/>
      <c r="B58" s="247"/>
      <c r="C58" s="248"/>
      <c r="D58" s="247"/>
      <c r="E58" s="248"/>
      <c r="F58" s="247"/>
      <c r="G58" s="248"/>
      <c r="H58" s="247"/>
      <c r="I58" s="248"/>
      <c r="K58" s="57"/>
    </row>
    <row r="59" spans="1:11" s="6" customFormat="1" ht="31.5" customHeight="1" thickBot="1">
      <c r="A59" s="1"/>
      <c r="B59" s="2" t="s">
        <v>1</v>
      </c>
      <c r="C59" s="3"/>
      <c r="D59" s="4"/>
      <c r="E59" s="4"/>
      <c r="F59" s="4"/>
      <c r="G59" s="4"/>
      <c r="H59" s="3"/>
      <c r="I59" s="5"/>
    </row>
    <row r="60" spans="1:11" ht="18.75" customHeight="1" thickBot="1">
      <c r="A60" s="7"/>
      <c r="B60" s="58" t="s">
        <v>68</v>
      </c>
      <c r="C60" s="9"/>
      <c r="D60" s="10"/>
      <c r="E60" s="10"/>
      <c r="F60" s="10"/>
      <c r="G60" s="10"/>
      <c r="H60" s="9"/>
      <c r="I60" s="11"/>
    </row>
    <row r="61" spans="1:11" ht="15">
      <c r="A61" s="7" t="s">
        <v>3</v>
      </c>
      <c r="B61" s="13" t="s">
        <v>69</v>
      </c>
      <c r="C61" s="14"/>
      <c r="D61" s="18" t="s">
        <v>70</v>
      </c>
      <c r="E61" s="14"/>
      <c r="F61" s="23" t="s">
        <v>71</v>
      </c>
      <c r="G61" s="82"/>
      <c r="H61" s="23" t="s">
        <v>72</v>
      </c>
      <c r="I61" s="83"/>
    </row>
    <row r="62" spans="1:11" ht="15">
      <c r="A62" s="7" t="s">
        <v>8</v>
      </c>
      <c r="B62" s="20"/>
      <c r="C62" s="21"/>
      <c r="D62" s="15"/>
      <c r="E62" s="13"/>
      <c r="F62" s="84" t="s">
        <v>73</v>
      </c>
      <c r="G62" s="85"/>
      <c r="H62" s="84"/>
      <c r="I62" s="86"/>
    </row>
    <row r="63" spans="1:11" ht="15">
      <c r="A63" s="7" t="s">
        <v>13</v>
      </c>
      <c r="B63" s="74"/>
      <c r="C63" s="26"/>
      <c r="D63" s="27"/>
      <c r="E63" s="26"/>
      <c r="F63" s="23"/>
      <c r="G63" s="82"/>
      <c r="H63" s="23"/>
      <c r="I63" s="83"/>
    </row>
    <row r="64" spans="1:11" ht="15">
      <c r="A64" s="7" t="s">
        <v>17</v>
      </c>
      <c r="B64" s="33" t="s">
        <v>74</v>
      </c>
      <c r="C64" s="75"/>
      <c r="D64" s="33" t="s">
        <v>75</v>
      </c>
      <c r="E64" s="80"/>
      <c r="F64" s="255" t="s">
        <v>76</v>
      </c>
      <c r="G64" s="256"/>
      <c r="H64" s="255" t="s">
        <v>77</v>
      </c>
      <c r="I64" s="256"/>
    </row>
    <row r="65" spans="1:9" ht="15" customHeight="1">
      <c r="A65" s="7" t="s">
        <v>22</v>
      </c>
      <c r="B65" s="37"/>
      <c r="C65" s="36"/>
      <c r="D65" s="38"/>
      <c r="E65" s="68"/>
      <c r="F65" s="37"/>
      <c r="G65" s="36"/>
      <c r="H65" s="38"/>
      <c r="I65" s="39"/>
    </row>
    <row r="66" spans="1:9" ht="15" customHeight="1">
      <c r="A66" s="7"/>
      <c r="B66" s="43" t="s">
        <v>23</v>
      </c>
      <c r="C66" s="69" t="s">
        <v>24</v>
      </c>
      <c r="D66" s="43" t="s">
        <v>23</v>
      </c>
      <c r="E66" s="69" t="s">
        <v>24</v>
      </c>
      <c r="F66" s="42" t="s">
        <v>23</v>
      </c>
      <c r="G66" s="41" t="s">
        <v>24</v>
      </c>
      <c r="H66" s="43" t="s">
        <v>23</v>
      </c>
      <c r="I66" s="44" t="s">
        <v>24</v>
      </c>
    </row>
    <row r="67" spans="1:9" ht="15" customHeight="1" thickBot="1">
      <c r="A67" s="7"/>
      <c r="B67" s="47"/>
      <c r="C67" s="46"/>
      <c r="D67" s="48"/>
      <c r="E67" s="70"/>
      <c r="F67" s="47"/>
      <c r="G67" s="46"/>
      <c r="H67" s="48"/>
      <c r="I67" s="49"/>
    </row>
    <row r="68" spans="1:9" ht="13.5" thickBot="1">
      <c r="A68" s="50"/>
      <c r="B68" s="51">
        <f>I56+1</f>
        <v>37</v>
      </c>
      <c r="C68" s="52">
        <f t="shared" ref="C68:I68" si="3">B68+1</f>
        <v>38</v>
      </c>
      <c r="D68" s="51">
        <f t="shared" si="3"/>
        <v>39</v>
      </c>
      <c r="E68" s="52">
        <f t="shared" si="3"/>
        <v>40</v>
      </c>
      <c r="F68" s="51">
        <f t="shared" si="3"/>
        <v>41</v>
      </c>
      <c r="G68" s="52">
        <f t="shared" si="3"/>
        <v>42</v>
      </c>
      <c r="H68" s="51">
        <f t="shared" si="3"/>
        <v>43</v>
      </c>
      <c r="I68" s="52">
        <f t="shared" si="3"/>
        <v>44</v>
      </c>
    </row>
    <row r="69" spans="1:9" ht="24.95" customHeight="1" thickBot="1">
      <c r="A69" s="53" t="s">
        <v>0</v>
      </c>
      <c r="B69" s="54">
        <v>8026.78</v>
      </c>
      <c r="C69" s="55">
        <f>B69/$H$391</f>
        <v>1.5061857198346471E-2</v>
      </c>
      <c r="D69" s="54">
        <v>0</v>
      </c>
      <c r="E69" s="55">
        <f>D69/$H$391</f>
        <v>0</v>
      </c>
      <c r="F69" s="54">
        <v>297037.37</v>
      </c>
      <c r="G69" s="55">
        <f>F69/$H$391</f>
        <v>0.55737599006231697</v>
      </c>
      <c r="H69" s="54">
        <v>0</v>
      </c>
      <c r="I69" s="56">
        <f>H69/$H$391</f>
        <v>0</v>
      </c>
    </row>
    <row r="70" spans="1:9" s="6" customFormat="1" ht="31.5" customHeight="1" thickBot="1">
      <c r="A70" s="1"/>
      <c r="B70" s="2" t="s">
        <v>1</v>
      </c>
      <c r="C70" s="3"/>
      <c r="D70" s="4"/>
      <c r="E70" s="4"/>
      <c r="F70" s="4"/>
      <c r="G70" s="4"/>
      <c r="H70" s="3"/>
      <c r="I70" s="5"/>
    </row>
    <row r="71" spans="1:9" ht="18.75" customHeight="1" thickBot="1">
      <c r="A71" s="7"/>
      <c r="B71" s="58" t="s">
        <v>68</v>
      </c>
      <c r="C71" s="9"/>
      <c r="D71" s="10"/>
      <c r="E71" s="10"/>
      <c r="F71" s="10"/>
      <c r="G71" s="10"/>
      <c r="H71" s="9"/>
      <c r="I71" s="11"/>
    </row>
    <row r="72" spans="1:9" ht="15">
      <c r="A72" s="7" t="s">
        <v>3</v>
      </c>
      <c r="B72" s="13" t="s">
        <v>78</v>
      </c>
      <c r="C72" s="14"/>
      <c r="D72" s="18" t="s">
        <v>79</v>
      </c>
      <c r="E72" s="14"/>
      <c r="F72" s="23" t="s">
        <v>80</v>
      </c>
      <c r="G72" s="82"/>
      <c r="H72" s="23" t="s">
        <v>81</v>
      </c>
      <c r="I72" s="83"/>
    </row>
    <row r="73" spans="1:9" ht="15">
      <c r="A73" s="7" t="s">
        <v>8</v>
      </c>
      <c r="B73" s="20" t="s">
        <v>82</v>
      </c>
      <c r="C73" s="21"/>
      <c r="D73" s="15"/>
      <c r="E73" s="13"/>
      <c r="F73" s="84"/>
      <c r="G73" s="85"/>
      <c r="H73" s="84" t="s">
        <v>83</v>
      </c>
      <c r="I73" s="86"/>
    </row>
    <row r="74" spans="1:9" ht="15">
      <c r="A74" s="7" t="s">
        <v>13</v>
      </c>
      <c r="B74" s="74" t="s">
        <v>84</v>
      </c>
      <c r="C74" s="26"/>
      <c r="D74" s="27"/>
      <c r="E74" s="26"/>
      <c r="F74" s="23"/>
      <c r="G74" s="82"/>
      <c r="H74" s="23"/>
      <c r="I74" s="83"/>
    </row>
    <row r="75" spans="1:9" ht="15">
      <c r="A75" s="7" t="s">
        <v>17</v>
      </c>
      <c r="B75" s="33" t="s">
        <v>85</v>
      </c>
      <c r="C75" s="75"/>
      <c r="D75" s="33" t="s">
        <v>86</v>
      </c>
      <c r="E75" s="80"/>
      <c r="F75" s="255" t="s">
        <v>87</v>
      </c>
      <c r="G75" s="256"/>
      <c r="H75" s="255" t="s">
        <v>88</v>
      </c>
      <c r="I75" s="256"/>
    </row>
    <row r="76" spans="1:9" ht="15" customHeight="1">
      <c r="A76" s="7" t="s">
        <v>22</v>
      </c>
      <c r="B76" s="37"/>
      <c r="C76" s="36"/>
      <c r="D76" s="38"/>
      <c r="E76" s="68"/>
      <c r="F76" s="37"/>
      <c r="G76" s="36"/>
      <c r="H76" s="38"/>
      <c r="I76" s="39"/>
    </row>
    <row r="77" spans="1:9" ht="15" customHeight="1">
      <c r="A77" s="7"/>
      <c r="B77" s="43" t="s">
        <v>23</v>
      </c>
      <c r="C77" s="69" t="s">
        <v>24</v>
      </c>
      <c r="D77" s="43" t="s">
        <v>23</v>
      </c>
      <c r="E77" s="69" t="s">
        <v>24</v>
      </c>
      <c r="F77" s="42" t="s">
        <v>23</v>
      </c>
      <c r="G77" s="41" t="s">
        <v>24</v>
      </c>
      <c r="H77" s="42" t="s">
        <v>23</v>
      </c>
      <c r="I77" s="41" t="s">
        <v>24</v>
      </c>
    </row>
    <row r="78" spans="1:9" ht="15" customHeight="1" thickBot="1">
      <c r="A78" s="7"/>
      <c r="B78" s="47"/>
      <c r="C78" s="46"/>
      <c r="D78" s="48"/>
      <c r="E78" s="70"/>
      <c r="F78" s="47"/>
      <c r="G78" s="46"/>
      <c r="H78" s="48"/>
      <c r="I78" s="49"/>
    </row>
    <row r="79" spans="1:9" ht="13.5" thickBot="1">
      <c r="A79" s="50"/>
      <c r="B79" s="51">
        <f>I68+1</f>
        <v>45</v>
      </c>
      <c r="C79" s="52">
        <f t="shared" ref="C79:I79" si="4">B79+1</f>
        <v>46</v>
      </c>
      <c r="D79" s="51">
        <f t="shared" si="4"/>
        <v>47</v>
      </c>
      <c r="E79" s="52">
        <f t="shared" si="4"/>
        <v>48</v>
      </c>
      <c r="F79" s="51">
        <f t="shared" si="4"/>
        <v>49</v>
      </c>
      <c r="G79" s="52">
        <f t="shared" si="4"/>
        <v>50</v>
      </c>
      <c r="H79" s="51">
        <f t="shared" si="4"/>
        <v>51</v>
      </c>
      <c r="I79" s="52">
        <f t="shared" si="4"/>
        <v>52</v>
      </c>
    </row>
    <row r="80" spans="1:9" ht="24.95" customHeight="1">
      <c r="A80" s="53" t="s">
        <v>0</v>
      </c>
      <c r="B80" s="54">
        <v>0</v>
      </c>
      <c r="C80" s="55">
        <f>B80/$H$391</f>
        <v>0</v>
      </c>
      <c r="D80" s="54">
        <v>0</v>
      </c>
      <c r="E80" s="55">
        <f>D80/$H$391</f>
        <v>0</v>
      </c>
      <c r="F80" s="54">
        <v>0</v>
      </c>
      <c r="G80" s="55">
        <f>F80/$H$391</f>
        <v>0</v>
      </c>
      <c r="H80" s="54">
        <v>89602499.310000002</v>
      </c>
      <c r="I80" s="56">
        <f>H80/$H$391</f>
        <v>168.13467532711229</v>
      </c>
    </row>
    <row r="81" spans="1:9" ht="24.95" customHeight="1" thickBot="1">
      <c r="A81" s="246"/>
      <c r="B81" s="247"/>
      <c r="C81" s="248"/>
      <c r="D81" s="247"/>
      <c r="E81" s="248"/>
      <c r="F81" s="247"/>
      <c r="G81" s="248"/>
      <c r="H81" s="247"/>
      <c r="I81" s="248"/>
    </row>
    <row r="82" spans="1:9" s="6" customFormat="1" ht="31.5" customHeight="1" thickBot="1">
      <c r="A82" s="1"/>
      <c r="B82" s="2" t="s">
        <v>1</v>
      </c>
      <c r="C82" s="3"/>
      <c r="D82" s="4"/>
      <c r="E82" s="4"/>
      <c r="F82" s="4"/>
      <c r="G82" s="4"/>
      <c r="H82" s="3"/>
      <c r="I82" s="5"/>
    </row>
    <row r="83" spans="1:9" ht="18.75" customHeight="1" thickBot="1">
      <c r="A83" s="7"/>
      <c r="B83" s="58" t="s">
        <v>68</v>
      </c>
      <c r="C83" s="9"/>
      <c r="D83" s="10"/>
      <c r="E83" s="10"/>
      <c r="F83" s="10"/>
      <c r="G83" s="10"/>
      <c r="H83" s="9"/>
      <c r="I83" s="11"/>
    </row>
    <row r="84" spans="1:9" ht="15">
      <c r="A84" s="7" t="s">
        <v>3</v>
      </c>
      <c r="B84" s="13" t="s">
        <v>89</v>
      </c>
      <c r="C84" s="14"/>
      <c r="D84" s="18" t="s">
        <v>90</v>
      </c>
      <c r="E84" s="14"/>
      <c r="F84" s="76" t="s">
        <v>91</v>
      </c>
      <c r="G84" s="26"/>
      <c r="H84" s="76" t="s">
        <v>92</v>
      </c>
      <c r="I84" s="30"/>
    </row>
    <row r="85" spans="1:9" ht="15">
      <c r="A85" s="7" t="s">
        <v>8</v>
      </c>
      <c r="B85" s="20"/>
      <c r="C85" s="21"/>
      <c r="D85" s="15"/>
      <c r="E85" s="13"/>
      <c r="F85" s="78" t="s">
        <v>65</v>
      </c>
      <c r="G85" s="87"/>
      <c r="H85" s="78" t="s">
        <v>65</v>
      </c>
      <c r="I85" s="88"/>
    </row>
    <row r="86" spans="1:9" ht="15">
      <c r="A86" s="7" t="s">
        <v>13</v>
      </c>
      <c r="B86" s="74"/>
      <c r="C86" s="26"/>
      <c r="D86" s="27"/>
      <c r="E86" s="26"/>
      <c r="F86" s="27"/>
      <c r="G86" s="26"/>
      <c r="H86" s="27"/>
      <c r="I86" s="30"/>
    </row>
    <row r="87" spans="1:9" ht="15">
      <c r="A87" s="7" t="s">
        <v>17</v>
      </c>
      <c r="B87" s="33" t="s">
        <v>93</v>
      </c>
      <c r="C87" s="75"/>
      <c r="D87" s="33" t="s">
        <v>94</v>
      </c>
      <c r="E87" s="80"/>
      <c r="F87" s="253" t="s">
        <v>95</v>
      </c>
      <c r="G87" s="254"/>
      <c r="H87" s="253" t="s">
        <v>96</v>
      </c>
      <c r="I87" s="254"/>
    </row>
    <row r="88" spans="1:9" ht="15" customHeight="1">
      <c r="A88" s="7" t="s">
        <v>22</v>
      </c>
      <c r="B88" s="37"/>
      <c r="C88" s="36"/>
      <c r="D88" s="38"/>
      <c r="E88" s="68"/>
      <c r="F88" s="37"/>
      <c r="G88" s="36"/>
      <c r="H88" s="38"/>
      <c r="I88" s="39"/>
    </row>
    <row r="89" spans="1:9" ht="15" customHeight="1">
      <c r="A89" s="7"/>
      <c r="B89" s="42" t="s">
        <v>23</v>
      </c>
      <c r="C89" s="41" t="s">
        <v>24</v>
      </c>
      <c r="D89" s="43" t="s">
        <v>23</v>
      </c>
      <c r="E89" s="69" t="s">
        <v>24</v>
      </c>
      <c r="F89" s="42" t="s">
        <v>23</v>
      </c>
      <c r="G89" s="41" t="s">
        <v>24</v>
      </c>
      <c r="H89" s="43" t="s">
        <v>23</v>
      </c>
      <c r="I89" s="44" t="s">
        <v>24</v>
      </c>
    </row>
    <row r="90" spans="1:9" ht="15" customHeight="1" thickBot="1">
      <c r="A90" s="7"/>
      <c r="B90" s="47"/>
      <c r="C90" s="46"/>
      <c r="D90" s="48"/>
      <c r="E90" s="70"/>
      <c r="F90" s="47"/>
      <c r="G90" s="46"/>
      <c r="H90" s="48"/>
      <c r="I90" s="49"/>
    </row>
    <row r="91" spans="1:9" ht="13.5" thickBot="1">
      <c r="A91" s="50"/>
      <c r="B91" s="51">
        <f>I79+1</f>
        <v>53</v>
      </c>
      <c r="C91" s="52">
        <f t="shared" ref="C91:I91" si="5">B91+1</f>
        <v>54</v>
      </c>
      <c r="D91" s="51">
        <f t="shared" si="5"/>
        <v>55</v>
      </c>
      <c r="E91" s="52">
        <f t="shared" si="5"/>
        <v>56</v>
      </c>
      <c r="F91" s="51">
        <f t="shared" si="5"/>
        <v>57</v>
      </c>
      <c r="G91" s="52">
        <f t="shared" si="5"/>
        <v>58</v>
      </c>
      <c r="H91" s="51">
        <f t="shared" si="5"/>
        <v>59</v>
      </c>
      <c r="I91" s="52">
        <f t="shared" si="5"/>
        <v>60</v>
      </c>
    </row>
    <row r="92" spans="1:9" ht="24.95" customHeight="1" thickBot="1">
      <c r="A92" s="53" t="s">
        <v>0</v>
      </c>
      <c r="B92" s="54">
        <v>0</v>
      </c>
      <c r="C92" s="55">
        <f>B92/$H$391</f>
        <v>0</v>
      </c>
      <c r="D92" s="54">
        <v>160.59</v>
      </c>
      <c r="E92" s="55">
        <f>D92/$H$391</f>
        <v>3.0133922288669426E-4</v>
      </c>
      <c r="F92" s="54">
        <v>89907724.049999997</v>
      </c>
      <c r="G92" s="55">
        <f>F92/$H$391</f>
        <v>168.70741451359581</v>
      </c>
      <c r="H92" s="54">
        <v>119886140.31</v>
      </c>
      <c r="I92" s="56">
        <f>H92/$H$391</f>
        <v>224.9604356180372</v>
      </c>
    </row>
    <row r="93" spans="1:9" s="6" customFormat="1" ht="31.5" customHeight="1" thickBot="1">
      <c r="A93" s="1"/>
      <c r="B93" s="2" t="s">
        <v>97</v>
      </c>
      <c r="C93" s="3"/>
      <c r="D93" s="4"/>
      <c r="E93" s="4"/>
      <c r="F93" s="4"/>
      <c r="G93" s="4"/>
      <c r="H93" s="3"/>
      <c r="I93" s="5"/>
    </row>
    <row r="94" spans="1:9" ht="18.75" customHeight="1" thickBot="1">
      <c r="A94" s="7"/>
      <c r="B94" s="58" t="s">
        <v>98</v>
      </c>
      <c r="C94" s="9"/>
      <c r="D94" s="9"/>
      <c r="E94" s="9"/>
      <c r="F94" s="9"/>
      <c r="G94" s="9"/>
      <c r="H94" s="9"/>
      <c r="I94" s="11"/>
    </row>
    <row r="95" spans="1:9" ht="15">
      <c r="A95" s="7" t="s">
        <v>3</v>
      </c>
      <c r="B95" s="13" t="s">
        <v>99</v>
      </c>
      <c r="C95" s="14"/>
      <c r="D95" s="18" t="s">
        <v>100</v>
      </c>
      <c r="E95" s="14"/>
      <c r="F95" s="18" t="s">
        <v>99</v>
      </c>
      <c r="G95" s="14"/>
      <c r="H95" s="18" t="s">
        <v>100</v>
      </c>
      <c r="I95" s="19"/>
    </row>
    <row r="96" spans="1:9" ht="15">
      <c r="A96" s="7" t="s">
        <v>8</v>
      </c>
      <c r="B96" s="20" t="s">
        <v>101</v>
      </c>
      <c r="C96" s="21"/>
      <c r="D96" s="15" t="s">
        <v>101</v>
      </c>
      <c r="E96" s="13"/>
      <c r="F96" s="15" t="s">
        <v>102</v>
      </c>
      <c r="G96" s="13"/>
      <c r="H96" s="15" t="s">
        <v>102</v>
      </c>
      <c r="I96" s="24"/>
    </row>
    <row r="97" spans="1:9" ht="15">
      <c r="A97" s="7" t="s">
        <v>13</v>
      </c>
      <c r="B97" s="62"/>
      <c r="C97" s="26"/>
      <c r="D97" s="27"/>
      <c r="E97" s="26"/>
      <c r="F97" s="27"/>
      <c r="G97" s="26"/>
      <c r="H97" s="27"/>
      <c r="I97" s="30"/>
    </row>
    <row r="98" spans="1:9" ht="15">
      <c r="A98" s="7" t="s">
        <v>17</v>
      </c>
      <c r="B98" s="33" t="s">
        <v>103</v>
      </c>
      <c r="C98" s="32"/>
      <c r="D98" s="33" t="s">
        <v>104</v>
      </c>
      <c r="E98" s="80"/>
      <c r="F98" s="33" t="s">
        <v>105</v>
      </c>
      <c r="G98" s="80"/>
      <c r="H98" s="33" t="s">
        <v>106</v>
      </c>
      <c r="I98" s="67"/>
    </row>
    <row r="99" spans="1:9" ht="15" customHeight="1">
      <c r="A99" s="7" t="s">
        <v>22</v>
      </c>
      <c r="B99" s="37"/>
      <c r="C99" s="36"/>
      <c r="D99" s="38"/>
      <c r="E99" s="68"/>
      <c r="F99" s="37"/>
      <c r="G99" s="36"/>
      <c r="H99" s="38"/>
      <c r="I99" s="39"/>
    </row>
    <row r="100" spans="1:9" ht="15" customHeight="1">
      <c r="A100" s="7"/>
      <c r="B100" s="42" t="s">
        <v>23</v>
      </c>
      <c r="C100" s="41" t="s">
        <v>24</v>
      </c>
      <c r="D100" s="43" t="s">
        <v>23</v>
      </c>
      <c r="E100" s="69" t="s">
        <v>24</v>
      </c>
      <c r="F100" s="42" t="s">
        <v>23</v>
      </c>
      <c r="G100" s="41" t="s">
        <v>24</v>
      </c>
      <c r="H100" s="43" t="s">
        <v>23</v>
      </c>
      <c r="I100" s="44" t="s">
        <v>24</v>
      </c>
    </row>
    <row r="101" spans="1:9" ht="15" customHeight="1" thickBot="1">
      <c r="A101" s="7"/>
      <c r="B101" s="47"/>
      <c r="C101" s="46"/>
      <c r="D101" s="48"/>
      <c r="E101" s="70"/>
      <c r="F101" s="47"/>
      <c r="G101" s="46"/>
      <c r="H101" s="48"/>
      <c r="I101" s="49"/>
    </row>
    <row r="102" spans="1:9" ht="13.5" thickBot="1">
      <c r="A102" s="50"/>
      <c r="B102" s="51">
        <f>I91+1</f>
        <v>61</v>
      </c>
      <c r="C102" s="52">
        <f t="shared" ref="C102:I102" si="6">B102+1</f>
        <v>62</v>
      </c>
      <c r="D102" s="51">
        <f t="shared" si="6"/>
        <v>63</v>
      </c>
      <c r="E102" s="52">
        <f t="shared" si="6"/>
        <v>64</v>
      </c>
      <c r="F102" s="51">
        <f t="shared" si="6"/>
        <v>65</v>
      </c>
      <c r="G102" s="52">
        <f t="shared" si="6"/>
        <v>66</v>
      </c>
      <c r="H102" s="51">
        <f t="shared" si="6"/>
        <v>67</v>
      </c>
      <c r="I102" s="52">
        <f t="shared" si="6"/>
        <v>68</v>
      </c>
    </row>
    <row r="103" spans="1:9" ht="24.95" customHeight="1">
      <c r="A103" s="53" t="s">
        <v>0</v>
      </c>
      <c r="B103" s="54">
        <v>6254415.71</v>
      </c>
      <c r="C103" s="55">
        <f>B103/$H$391</f>
        <v>11.736102930828396</v>
      </c>
      <c r="D103" s="54">
        <v>3547.67</v>
      </c>
      <c r="E103" s="55">
        <f>D103/$H$391</f>
        <v>6.657027964745244E-3</v>
      </c>
      <c r="F103" s="54">
        <v>11781623.15</v>
      </c>
      <c r="G103" s="55">
        <f>F103/$H$391</f>
        <v>22.107635371846861</v>
      </c>
      <c r="H103" s="54">
        <v>8545.4</v>
      </c>
      <c r="I103" s="56">
        <f>H103/$H$391</f>
        <v>1.6035022076442848E-2</v>
      </c>
    </row>
    <row r="104" spans="1:9" ht="24.95" customHeight="1" thickBot="1">
      <c r="A104" s="246"/>
      <c r="B104" s="247"/>
      <c r="C104" s="248"/>
      <c r="D104" s="247"/>
      <c r="E104" s="248"/>
      <c r="F104" s="247"/>
      <c r="G104" s="248"/>
      <c r="H104" s="247"/>
      <c r="I104" s="248"/>
    </row>
    <row r="105" spans="1:9" s="6" customFormat="1" ht="31.5" customHeight="1" thickBot="1">
      <c r="A105" s="1"/>
      <c r="B105" s="2" t="s">
        <v>97</v>
      </c>
      <c r="C105" s="3"/>
      <c r="D105" s="4"/>
      <c r="E105" s="4"/>
      <c r="F105" s="4"/>
      <c r="G105" s="4"/>
      <c r="H105" s="3"/>
      <c r="I105" s="5"/>
    </row>
    <row r="106" spans="1:9" ht="18.75" customHeight="1" thickBot="1">
      <c r="A106" s="7"/>
      <c r="B106" s="58" t="s">
        <v>98</v>
      </c>
      <c r="C106" s="9"/>
      <c r="D106" s="9"/>
      <c r="E106" s="9"/>
      <c r="F106" s="9"/>
      <c r="G106" s="9"/>
      <c r="H106" s="9"/>
      <c r="I106" s="11"/>
    </row>
    <row r="107" spans="1:9" ht="15">
      <c r="A107" s="7" t="s">
        <v>3</v>
      </c>
      <c r="B107" s="15" t="s">
        <v>99</v>
      </c>
      <c r="C107" s="14"/>
      <c r="D107" s="18" t="s">
        <v>100</v>
      </c>
      <c r="E107" s="14"/>
      <c r="F107" s="18" t="s">
        <v>99</v>
      </c>
      <c r="G107" s="14"/>
      <c r="H107" s="18" t="s">
        <v>100</v>
      </c>
      <c r="I107" s="19"/>
    </row>
    <row r="108" spans="1:9" ht="15">
      <c r="A108" s="7" t="s">
        <v>8</v>
      </c>
      <c r="B108" s="18" t="s">
        <v>107</v>
      </c>
      <c r="C108" s="21"/>
      <c r="D108" s="15" t="s">
        <v>107</v>
      </c>
      <c r="E108" s="13"/>
      <c r="F108" s="15" t="s">
        <v>108</v>
      </c>
      <c r="G108" s="21"/>
      <c r="H108" s="15" t="s">
        <v>108</v>
      </c>
      <c r="I108" s="24"/>
    </row>
    <row r="109" spans="1:9" ht="15">
      <c r="A109" s="7" t="s">
        <v>13</v>
      </c>
      <c r="B109" s="27"/>
      <c r="C109" s="26"/>
      <c r="D109" s="23" t="s">
        <v>109</v>
      </c>
      <c r="E109" s="26"/>
      <c r="F109" s="27"/>
      <c r="G109" s="26"/>
      <c r="H109" s="27"/>
      <c r="I109" s="30"/>
    </row>
    <row r="110" spans="1:9" ht="15">
      <c r="A110" s="7" t="s">
        <v>17</v>
      </c>
      <c r="B110" s="33" t="s">
        <v>110</v>
      </c>
      <c r="C110" s="32"/>
      <c r="D110" s="33" t="s">
        <v>111</v>
      </c>
      <c r="E110" s="80"/>
      <c r="F110" s="33" t="s">
        <v>112</v>
      </c>
      <c r="G110" s="75"/>
      <c r="H110" s="33" t="s">
        <v>113</v>
      </c>
      <c r="I110" s="67"/>
    </row>
    <row r="111" spans="1:9" ht="15" customHeight="1">
      <c r="A111" s="7" t="s">
        <v>22</v>
      </c>
      <c r="B111" s="37"/>
      <c r="C111" s="36"/>
      <c r="D111" s="38"/>
      <c r="E111" s="68"/>
      <c r="F111" s="37"/>
      <c r="G111" s="36"/>
      <c r="H111" s="38"/>
      <c r="I111" s="39"/>
    </row>
    <row r="112" spans="1:9" ht="15" customHeight="1">
      <c r="A112" s="7"/>
      <c r="B112" s="42" t="s">
        <v>23</v>
      </c>
      <c r="C112" s="41" t="s">
        <v>24</v>
      </c>
      <c r="D112" s="43" t="s">
        <v>23</v>
      </c>
      <c r="E112" s="69" t="s">
        <v>24</v>
      </c>
      <c r="F112" s="42" t="s">
        <v>23</v>
      </c>
      <c r="G112" s="41" t="s">
        <v>24</v>
      </c>
      <c r="H112" s="43" t="s">
        <v>23</v>
      </c>
      <c r="I112" s="44" t="s">
        <v>24</v>
      </c>
    </row>
    <row r="113" spans="1:9" ht="15" customHeight="1" thickBot="1">
      <c r="A113" s="7"/>
      <c r="B113" s="47"/>
      <c r="C113" s="46"/>
      <c r="D113" s="48"/>
      <c r="E113" s="70"/>
      <c r="F113" s="47"/>
      <c r="G113" s="46"/>
      <c r="H113" s="48"/>
      <c r="I113" s="49"/>
    </row>
    <row r="114" spans="1:9" ht="13.5" thickBot="1">
      <c r="A114" s="50"/>
      <c r="B114" s="51">
        <f>I102+1</f>
        <v>69</v>
      </c>
      <c r="C114" s="52">
        <f t="shared" ref="C114:I114" si="7">B114+1</f>
        <v>70</v>
      </c>
      <c r="D114" s="51">
        <f t="shared" si="7"/>
        <v>71</v>
      </c>
      <c r="E114" s="52">
        <f t="shared" si="7"/>
        <v>72</v>
      </c>
      <c r="F114" s="51">
        <f t="shared" si="7"/>
        <v>73</v>
      </c>
      <c r="G114" s="52">
        <f t="shared" si="7"/>
        <v>74</v>
      </c>
      <c r="H114" s="51">
        <f t="shared" si="7"/>
        <v>75</v>
      </c>
      <c r="I114" s="52">
        <f t="shared" si="7"/>
        <v>76</v>
      </c>
    </row>
    <row r="115" spans="1:9" ht="24.95" customHeight="1" thickBot="1">
      <c r="A115" s="53" t="s">
        <v>0</v>
      </c>
      <c r="B115" s="54">
        <v>6058856.8399999999</v>
      </c>
      <c r="C115" s="55">
        <f>B115/$H$391</f>
        <v>11.369146346268959</v>
      </c>
      <c r="D115" s="54">
        <v>2149.66</v>
      </c>
      <c r="E115" s="55">
        <f>D115/$H$391</f>
        <v>4.0337310783399409E-3</v>
      </c>
      <c r="F115" s="54">
        <v>132982.66</v>
      </c>
      <c r="G115" s="55">
        <f>F115/$H$391</f>
        <v>0.2495354095635188</v>
      </c>
      <c r="H115" s="54">
        <v>0</v>
      </c>
      <c r="I115" s="56">
        <f>H115/$H$391</f>
        <v>0</v>
      </c>
    </row>
    <row r="116" spans="1:9" s="6" customFormat="1" ht="31.5" customHeight="1" thickBot="1">
      <c r="A116" s="1"/>
      <c r="B116" s="2" t="s">
        <v>97</v>
      </c>
      <c r="C116" s="3"/>
      <c r="D116" s="4"/>
      <c r="E116" s="4"/>
      <c r="F116" s="4"/>
      <c r="G116" s="4"/>
      <c r="H116" s="3"/>
      <c r="I116" s="5"/>
    </row>
    <row r="117" spans="1:9" ht="18.75" customHeight="1" thickBot="1">
      <c r="A117" s="7"/>
      <c r="B117" s="58" t="s">
        <v>98</v>
      </c>
      <c r="C117" s="9"/>
      <c r="D117" s="9"/>
      <c r="E117" s="9"/>
      <c r="F117" s="9"/>
      <c r="G117" s="9"/>
      <c r="H117" s="9"/>
      <c r="I117" s="11"/>
    </row>
    <row r="118" spans="1:9" ht="15">
      <c r="A118" s="7" t="s">
        <v>3</v>
      </c>
      <c r="B118" s="13" t="s">
        <v>99</v>
      </c>
      <c r="C118" s="14"/>
      <c r="D118" s="18" t="s">
        <v>100</v>
      </c>
      <c r="E118" s="14"/>
      <c r="F118" s="261" t="s">
        <v>99</v>
      </c>
      <c r="G118" s="262"/>
      <c r="H118" s="18" t="s">
        <v>114</v>
      </c>
      <c r="I118" s="19"/>
    </row>
    <row r="119" spans="1:9" ht="15">
      <c r="A119" s="7" t="s">
        <v>8</v>
      </c>
      <c r="B119" s="20" t="s">
        <v>115</v>
      </c>
      <c r="C119" s="21"/>
      <c r="D119" s="15" t="s">
        <v>115</v>
      </c>
      <c r="E119" s="13"/>
      <c r="F119" s="27" t="s">
        <v>65</v>
      </c>
      <c r="G119" s="79"/>
      <c r="H119" s="15" t="s">
        <v>101</v>
      </c>
      <c r="I119" s="24"/>
    </row>
    <row r="120" spans="1:9" ht="15">
      <c r="A120" s="7" t="s">
        <v>13</v>
      </c>
      <c r="B120" s="62"/>
      <c r="C120" s="26"/>
      <c r="D120" s="27"/>
      <c r="E120" s="26"/>
      <c r="F120" s="89" t="s">
        <v>116</v>
      </c>
      <c r="G120" s="30"/>
      <c r="H120" s="27"/>
      <c r="I120" s="30"/>
    </row>
    <row r="121" spans="1:9" ht="15">
      <c r="A121" s="7" t="s">
        <v>17</v>
      </c>
      <c r="B121" s="33" t="s">
        <v>117</v>
      </c>
      <c r="C121" s="32"/>
      <c r="D121" s="33" t="s">
        <v>118</v>
      </c>
      <c r="E121" s="80"/>
      <c r="F121" s="90" t="s">
        <v>119</v>
      </c>
      <c r="G121" s="91"/>
      <c r="H121" s="33" t="s">
        <v>120</v>
      </c>
      <c r="I121" s="67"/>
    </row>
    <row r="122" spans="1:9" ht="15" customHeight="1">
      <c r="A122" s="7" t="s">
        <v>22</v>
      </c>
      <c r="B122" s="37"/>
      <c r="C122" s="36"/>
      <c r="D122" s="38"/>
      <c r="E122" s="68"/>
      <c r="F122" s="37"/>
      <c r="G122" s="36"/>
      <c r="H122" s="38"/>
      <c r="I122" s="39"/>
    </row>
    <row r="123" spans="1:9" ht="15" customHeight="1">
      <c r="A123" s="7"/>
      <c r="B123" s="42" t="s">
        <v>23</v>
      </c>
      <c r="C123" s="41" t="s">
        <v>24</v>
      </c>
      <c r="D123" s="43" t="s">
        <v>23</v>
      </c>
      <c r="E123" s="69" t="s">
        <v>24</v>
      </c>
      <c r="F123" s="42" t="s">
        <v>23</v>
      </c>
      <c r="G123" s="41" t="s">
        <v>24</v>
      </c>
      <c r="H123" s="43" t="s">
        <v>23</v>
      </c>
      <c r="I123" s="44" t="s">
        <v>24</v>
      </c>
    </row>
    <row r="124" spans="1:9" ht="15" customHeight="1" thickBot="1">
      <c r="A124" s="7"/>
      <c r="B124" s="47"/>
      <c r="C124" s="46"/>
      <c r="D124" s="48"/>
      <c r="E124" s="70"/>
      <c r="F124" s="47"/>
      <c r="G124" s="46"/>
      <c r="H124" s="48"/>
      <c r="I124" s="49"/>
    </row>
    <row r="125" spans="1:9" ht="13.5" thickBot="1">
      <c r="A125" s="50"/>
      <c r="B125" s="51">
        <f>I114+1</f>
        <v>77</v>
      </c>
      <c r="C125" s="52">
        <f t="shared" ref="C125:I125" si="8">B125+1</f>
        <v>78</v>
      </c>
      <c r="D125" s="51">
        <f t="shared" si="8"/>
        <v>79</v>
      </c>
      <c r="E125" s="52">
        <f t="shared" si="8"/>
        <v>80</v>
      </c>
      <c r="F125" s="51">
        <f t="shared" si="8"/>
        <v>81</v>
      </c>
      <c r="G125" s="52">
        <f t="shared" si="8"/>
        <v>82</v>
      </c>
      <c r="H125" s="51">
        <f t="shared" si="8"/>
        <v>83</v>
      </c>
      <c r="I125" s="52">
        <f t="shared" si="8"/>
        <v>84</v>
      </c>
    </row>
    <row r="126" spans="1:9" ht="24.95" customHeight="1">
      <c r="A126" s="53" t="s">
        <v>0</v>
      </c>
      <c r="B126" s="54">
        <v>128060.99</v>
      </c>
      <c r="C126" s="55">
        <f>B126/$H$391</f>
        <v>0.24030013829441887</v>
      </c>
      <c r="D126" s="54">
        <v>491.87</v>
      </c>
      <c r="E126" s="55">
        <f>D126/$H$391</f>
        <v>9.2296982104289377E-4</v>
      </c>
      <c r="F126" s="54">
        <f>B103+D103+F103+H103+B115+D115+F115+H115+B126+D126</f>
        <v>24370673.949999999</v>
      </c>
      <c r="G126" s="55">
        <f>F126/$H$391</f>
        <v>45.730368947742726</v>
      </c>
      <c r="H126" s="54">
        <v>13180032.970000001</v>
      </c>
      <c r="I126" s="56">
        <f>H126/$H$391</f>
        <v>24.731682500783421</v>
      </c>
    </row>
    <row r="127" spans="1:9" ht="24.95" customHeight="1" thickBot="1">
      <c r="A127" s="246"/>
      <c r="B127" s="247"/>
      <c r="C127" s="248"/>
      <c r="D127" s="247"/>
      <c r="E127" s="248"/>
      <c r="F127" s="247"/>
      <c r="G127" s="248"/>
      <c r="H127" s="247"/>
      <c r="I127" s="248"/>
    </row>
    <row r="128" spans="1:9" s="6" customFormat="1" ht="31.5" customHeight="1" thickBot="1">
      <c r="A128" s="1"/>
      <c r="B128" s="2" t="s">
        <v>97</v>
      </c>
      <c r="C128" s="3"/>
      <c r="D128" s="4"/>
      <c r="E128" s="4"/>
      <c r="F128" s="4"/>
      <c r="G128" s="4"/>
      <c r="H128" s="3"/>
      <c r="I128" s="5"/>
    </row>
    <row r="129" spans="1:9" ht="18.75" customHeight="1" thickBot="1">
      <c r="A129" s="7"/>
      <c r="B129" s="58" t="s">
        <v>98</v>
      </c>
      <c r="C129" s="9"/>
      <c r="D129" s="9"/>
      <c r="E129" s="9"/>
      <c r="F129" s="9"/>
      <c r="G129" s="9"/>
      <c r="H129" s="9"/>
      <c r="I129" s="11"/>
    </row>
    <row r="130" spans="1:9" ht="15">
      <c r="A130" s="7" t="s">
        <v>3</v>
      </c>
      <c r="B130" s="92" t="s">
        <v>114</v>
      </c>
      <c r="C130" s="93"/>
      <c r="D130" s="25" t="s">
        <v>114</v>
      </c>
      <c r="E130" s="93"/>
      <c r="F130" s="94" t="s">
        <v>114</v>
      </c>
      <c r="G130" s="95"/>
      <c r="H130" s="96" t="s">
        <v>114</v>
      </c>
      <c r="I130" s="97"/>
    </row>
    <row r="131" spans="1:9" ht="15">
      <c r="A131" s="7" t="s">
        <v>8</v>
      </c>
      <c r="B131" s="18" t="s">
        <v>102</v>
      </c>
      <c r="C131" s="21"/>
      <c r="D131" s="15" t="s">
        <v>107</v>
      </c>
      <c r="E131" s="13"/>
      <c r="F131" s="15" t="s">
        <v>115</v>
      </c>
      <c r="G131" s="21"/>
      <c r="H131" s="263" t="s">
        <v>65</v>
      </c>
      <c r="I131" s="264"/>
    </row>
    <row r="132" spans="1:9" ht="15">
      <c r="A132" s="7" t="s">
        <v>13</v>
      </c>
      <c r="B132" s="23"/>
      <c r="C132" s="26"/>
      <c r="D132" s="23"/>
      <c r="E132" s="82"/>
      <c r="F132" s="15"/>
      <c r="G132" s="26"/>
      <c r="H132" s="98" t="s">
        <v>121</v>
      </c>
      <c r="I132" s="30"/>
    </row>
    <row r="133" spans="1:9" ht="15">
      <c r="A133" s="7" t="s">
        <v>17</v>
      </c>
      <c r="B133" s="98" t="s">
        <v>122</v>
      </c>
      <c r="C133" s="99"/>
      <c r="D133" s="98" t="s">
        <v>123</v>
      </c>
      <c r="E133" s="99"/>
      <c r="F133" s="98" t="s">
        <v>124</v>
      </c>
      <c r="G133" s="99"/>
      <c r="H133" s="33">
        <v>4130</v>
      </c>
      <c r="I133" s="100"/>
    </row>
    <row r="134" spans="1:9" ht="15" customHeight="1">
      <c r="A134" s="7" t="s">
        <v>22</v>
      </c>
      <c r="B134" s="101"/>
      <c r="C134" s="102"/>
      <c r="D134" s="103"/>
      <c r="E134" s="104"/>
      <c r="F134" s="101"/>
      <c r="G134" s="102"/>
      <c r="H134" s="103"/>
      <c r="I134" s="105"/>
    </row>
    <row r="135" spans="1:9" ht="15" customHeight="1">
      <c r="A135" s="7"/>
      <c r="B135" s="42" t="s">
        <v>23</v>
      </c>
      <c r="C135" s="41" t="s">
        <v>24</v>
      </c>
      <c r="D135" s="43" t="s">
        <v>23</v>
      </c>
      <c r="E135" s="69" t="s">
        <v>24</v>
      </c>
      <c r="F135" s="42" t="s">
        <v>23</v>
      </c>
      <c r="G135" s="41" t="s">
        <v>24</v>
      </c>
      <c r="H135" s="43" t="s">
        <v>23</v>
      </c>
      <c r="I135" s="44" t="s">
        <v>24</v>
      </c>
    </row>
    <row r="136" spans="1:9" ht="15" customHeight="1" thickBot="1">
      <c r="A136" s="7"/>
      <c r="B136" s="47"/>
      <c r="C136" s="46"/>
      <c r="D136" s="48"/>
      <c r="E136" s="70"/>
      <c r="F136" s="47"/>
      <c r="G136" s="46"/>
      <c r="H136" s="48"/>
      <c r="I136" s="49"/>
    </row>
    <row r="137" spans="1:9" ht="13.5" thickBot="1">
      <c r="A137" s="50"/>
      <c r="B137" s="51">
        <f>I125+1</f>
        <v>85</v>
      </c>
      <c r="C137" s="52">
        <f t="shared" ref="C137:I137" si="9">B137+1</f>
        <v>86</v>
      </c>
      <c r="D137" s="51">
        <f t="shared" si="9"/>
        <v>87</v>
      </c>
      <c r="E137" s="52">
        <f t="shared" si="9"/>
        <v>88</v>
      </c>
      <c r="F137" s="51">
        <f t="shared" si="9"/>
        <v>89</v>
      </c>
      <c r="G137" s="52">
        <f t="shared" si="9"/>
        <v>90</v>
      </c>
      <c r="H137" s="51">
        <f t="shared" si="9"/>
        <v>91</v>
      </c>
      <c r="I137" s="52">
        <f t="shared" si="9"/>
        <v>92</v>
      </c>
    </row>
    <row r="138" spans="1:9" ht="24.95" customHeight="1" thickBot="1">
      <c r="A138" s="53" t="s">
        <v>0</v>
      </c>
      <c r="B138" s="54">
        <v>13877707.810000001</v>
      </c>
      <c r="C138" s="55">
        <f>B138/$H$391</f>
        <v>26.04083496428176</v>
      </c>
      <c r="D138" s="54">
        <v>5887019.71</v>
      </c>
      <c r="E138" s="55">
        <f>D138/$H$391</f>
        <v>11.046702438072435</v>
      </c>
      <c r="F138" s="54">
        <v>426854.54</v>
      </c>
      <c r="G138" s="55">
        <f>F138/$H$391</f>
        <v>0.80097151360145313</v>
      </c>
      <c r="H138" s="54">
        <f>H126+B138+D138+F138</f>
        <v>33371615.030000001</v>
      </c>
      <c r="I138" s="56">
        <f>H138/$H$391</f>
        <v>62.620191416739068</v>
      </c>
    </row>
    <row r="139" spans="1:9" s="6" customFormat="1" ht="31.5" customHeight="1" thickBot="1">
      <c r="A139" s="1"/>
      <c r="B139" s="2" t="s">
        <v>97</v>
      </c>
      <c r="C139" s="3"/>
      <c r="D139" s="4"/>
      <c r="E139" s="4"/>
      <c r="F139" s="4"/>
      <c r="G139" s="4"/>
      <c r="H139" s="3"/>
      <c r="I139" s="5"/>
    </row>
    <row r="140" spans="1:9" ht="18.75" customHeight="1" thickBot="1">
      <c r="A140" s="7"/>
      <c r="B140" s="58" t="s">
        <v>98</v>
      </c>
      <c r="C140" s="9"/>
      <c r="D140" s="9"/>
      <c r="E140" s="9"/>
      <c r="F140" s="9"/>
      <c r="G140" s="9"/>
      <c r="H140" s="9"/>
      <c r="I140" s="11"/>
    </row>
    <row r="141" spans="1:9" ht="15">
      <c r="A141" s="7" t="s">
        <v>3</v>
      </c>
      <c r="B141" s="84" t="s">
        <v>125</v>
      </c>
      <c r="C141" s="88"/>
      <c r="D141" s="23" t="s">
        <v>126</v>
      </c>
      <c r="E141" s="59"/>
      <c r="F141" s="23" t="s">
        <v>127</v>
      </c>
      <c r="G141" s="106"/>
      <c r="H141" s="107" t="s">
        <v>128</v>
      </c>
      <c r="I141" s="59"/>
    </row>
    <row r="142" spans="1:9" ht="15">
      <c r="A142" s="7" t="s">
        <v>8</v>
      </c>
      <c r="B142" s="84" t="s">
        <v>129</v>
      </c>
      <c r="C142" s="88"/>
      <c r="D142" s="23"/>
      <c r="E142" s="21"/>
      <c r="F142" s="23"/>
      <c r="G142" s="21"/>
      <c r="H142" s="84" t="s">
        <v>130</v>
      </c>
      <c r="I142" s="24"/>
    </row>
    <row r="143" spans="1:9" ht="15">
      <c r="A143" s="7" t="s">
        <v>13</v>
      </c>
      <c r="B143" s="84" t="s">
        <v>131</v>
      </c>
      <c r="C143" s="88"/>
      <c r="D143" s="23"/>
      <c r="E143" s="26"/>
      <c r="F143" s="89"/>
      <c r="G143" s="26"/>
      <c r="H143" s="84"/>
      <c r="I143" s="30"/>
    </row>
    <row r="144" spans="1:9" ht="15">
      <c r="A144" s="7" t="s">
        <v>17</v>
      </c>
      <c r="B144" s="98" t="s">
        <v>132</v>
      </c>
      <c r="C144" s="108"/>
      <c r="D144" s="98" t="s">
        <v>133</v>
      </c>
      <c r="E144" s="99"/>
      <c r="F144" s="98" t="s">
        <v>134</v>
      </c>
      <c r="G144" s="99"/>
      <c r="H144" s="33" t="s">
        <v>135</v>
      </c>
      <c r="I144" s="100"/>
    </row>
    <row r="145" spans="1:9" ht="15" customHeight="1">
      <c r="A145" s="7" t="s">
        <v>22</v>
      </c>
      <c r="B145" s="101"/>
      <c r="C145" s="102"/>
      <c r="D145" s="103"/>
      <c r="E145" s="104"/>
      <c r="F145" s="101"/>
      <c r="G145" s="102"/>
      <c r="H145" s="103"/>
      <c r="I145" s="105"/>
    </row>
    <row r="146" spans="1:9" ht="15" customHeight="1">
      <c r="A146" s="7"/>
      <c r="B146" s="42" t="s">
        <v>23</v>
      </c>
      <c r="C146" s="41" t="s">
        <v>24</v>
      </c>
      <c r="D146" s="43" t="s">
        <v>23</v>
      </c>
      <c r="E146" s="69" t="s">
        <v>24</v>
      </c>
      <c r="F146" s="42" t="s">
        <v>23</v>
      </c>
      <c r="G146" s="41" t="s">
        <v>24</v>
      </c>
      <c r="H146" s="43" t="s">
        <v>23</v>
      </c>
      <c r="I146" s="44" t="s">
        <v>24</v>
      </c>
    </row>
    <row r="147" spans="1:9" ht="15" customHeight="1" thickBot="1">
      <c r="A147" s="7"/>
      <c r="B147" s="47"/>
      <c r="C147" s="46"/>
      <c r="D147" s="48"/>
      <c r="E147" s="70"/>
      <c r="F147" s="47"/>
      <c r="G147" s="46"/>
      <c r="H147" s="48"/>
      <c r="I147" s="49"/>
    </row>
    <row r="148" spans="1:9" ht="13.5" thickBot="1">
      <c r="A148" s="50"/>
      <c r="B148" s="51">
        <f>I137+1</f>
        <v>93</v>
      </c>
      <c r="C148" s="52">
        <f t="shared" ref="C148:I148" si="10">B148+1</f>
        <v>94</v>
      </c>
      <c r="D148" s="51">
        <f t="shared" si="10"/>
        <v>95</v>
      </c>
      <c r="E148" s="52">
        <f t="shared" si="10"/>
        <v>96</v>
      </c>
      <c r="F148" s="51">
        <f t="shared" si="10"/>
        <v>97</v>
      </c>
      <c r="G148" s="52">
        <f t="shared" si="10"/>
        <v>98</v>
      </c>
      <c r="H148" s="51">
        <f t="shared" si="10"/>
        <v>99</v>
      </c>
      <c r="I148" s="52">
        <f t="shared" si="10"/>
        <v>100</v>
      </c>
    </row>
    <row r="149" spans="1:9" ht="24.95" customHeight="1">
      <c r="A149" s="53" t="s">
        <v>0</v>
      </c>
      <c r="B149" s="54">
        <v>4285174</v>
      </c>
      <c r="C149" s="55">
        <f>B149/$H$391</f>
        <v>8.0409178846395619</v>
      </c>
      <c r="D149" s="54">
        <v>481778.53</v>
      </c>
      <c r="E149" s="55">
        <f>D149/$H$391</f>
        <v>0.90403367478481811</v>
      </c>
      <c r="F149" s="54">
        <v>1309254.77</v>
      </c>
      <c r="G149" s="55">
        <f>F149/$H$391</f>
        <v>2.4567520701942689</v>
      </c>
      <c r="H149" s="54">
        <v>1075417.23</v>
      </c>
      <c r="I149" s="56">
        <f>H149/$H$391</f>
        <v>2.0179674473327189</v>
      </c>
    </row>
    <row r="150" spans="1:9" ht="24.95" customHeight="1" thickBot="1">
      <c r="A150" s="246"/>
      <c r="B150" s="247"/>
      <c r="C150" s="248"/>
      <c r="D150" s="247"/>
      <c r="E150" s="248"/>
      <c r="F150" s="247"/>
      <c r="G150" s="248"/>
      <c r="H150" s="247"/>
      <c r="I150" s="248"/>
    </row>
    <row r="151" spans="1:9" s="6" customFormat="1" ht="31.5" customHeight="1" thickBot="1">
      <c r="A151" s="1"/>
      <c r="B151" s="2" t="s">
        <v>97</v>
      </c>
      <c r="C151" s="3"/>
      <c r="D151" s="4"/>
      <c r="E151" s="4"/>
      <c r="F151" s="4"/>
      <c r="G151" s="4"/>
      <c r="H151" s="3"/>
      <c r="I151" s="5"/>
    </row>
    <row r="152" spans="1:9" ht="18.75" customHeight="1" thickBot="1">
      <c r="A152" s="7"/>
      <c r="B152" s="58" t="s">
        <v>98</v>
      </c>
      <c r="C152" s="9"/>
      <c r="D152" s="9"/>
      <c r="E152" s="9"/>
      <c r="F152" s="9"/>
      <c r="G152" s="109"/>
      <c r="H152" s="9"/>
      <c r="I152" s="11"/>
    </row>
    <row r="153" spans="1:9" ht="15">
      <c r="A153" s="7" t="s">
        <v>3</v>
      </c>
      <c r="B153" s="76" t="s">
        <v>136</v>
      </c>
      <c r="C153" s="26"/>
      <c r="D153" s="15" t="s">
        <v>137</v>
      </c>
      <c r="E153" s="110"/>
      <c r="F153" s="15"/>
      <c r="G153" s="14"/>
      <c r="H153" s="261" t="s">
        <v>138</v>
      </c>
      <c r="I153" s="262"/>
    </row>
    <row r="154" spans="1:9" ht="15">
      <c r="A154" s="7" t="s">
        <v>8</v>
      </c>
      <c r="B154" s="76" t="s">
        <v>139</v>
      </c>
      <c r="C154" s="87"/>
      <c r="D154" s="18"/>
      <c r="E154" s="111"/>
      <c r="F154" s="18"/>
      <c r="G154" s="21"/>
      <c r="H154" s="265" t="s">
        <v>140</v>
      </c>
      <c r="I154" s="266"/>
    </row>
    <row r="155" spans="1:9" ht="15">
      <c r="A155" s="7" t="s">
        <v>13</v>
      </c>
      <c r="B155" s="78" t="s">
        <v>65</v>
      </c>
      <c r="C155" s="26"/>
      <c r="D155" s="94"/>
      <c r="E155" s="111"/>
      <c r="F155" s="94"/>
      <c r="G155" s="14"/>
      <c r="H155" s="257" t="s">
        <v>65</v>
      </c>
      <c r="I155" s="258"/>
    </row>
    <row r="156" spans="1:9" ht="15">
      <c r="A156" s="7" t="s">
        <v>17</v>
      </c>
      <c r="B156" s="33" t="s">
        <v>141</v>
      </c>
      <c r="C156" s="32"/>
      <c r="D156" s="33" t="s">
        <v>142</v>
      </c>
      <c r="E156" s="114"/>
      <c r="F156" s="33"/>
      <c r="G156" s="75"/>
      <c r="H156" s="253" t="s">
        <v>143</v>
      </c>
      <c r="I156" s="254"/>
    </row>
    <row r="157" spans="1:9" ht="15" customHeight="1">
      <c r="A157" s="7" t="s">
        <v>22</v>
      </c>
      <c r="B157" s="37"/>
      <c r="C157" s="36"/>
      <c r="D157" s="38"/>
      <c r="E157" s="68"/>
      <c r="F157" s="37"/>
      <c r="G157" s="36"/>
      <c r="H157" s="42"/>
      <c r="I157" s="115"/>
    </row>
    <row r="158" spans="1:9" ht="15" customHeight="1">
      <c r="A158" s="7"/>
      <c r="B158" s="42" t="s">
        <v>23</v>
      </c>
      <c r="C158" s="41" t="s">
        <v>24</v>
      </c>
      <c r="D158" s="43" t="s">
        <v>23</v>
      </c>
      <c r="E158" s="69" t="s">
        <v>24</v>
      </c>
      <c r="F158" s="42"/>
      <c r="G158" s="41"/>
      <c r="H158" s="42" t="s">
        <v>23</v>
      </c>
      <c r="I158" s="44" t="s">
        <v>24</v>
      </c>
    </row>
    <row r="159" spans="1:9" ht="15" customHeight="1" thickBot="1">
      <c r="A159" s="7"/>
      <c r="B159" s="47"/>
      <c r="C159" s="46"/>
      <c r="D159" s="48"/>
      <c r="E159" s="70"/>
      <c r="F159" s="47"/>
      <c r="G159" s="46"/>
      <c r="H159" s="47"/>
      <c r="I159" s="49"/>
    </row>
    <row r="160" spans="1:9" ht="13.5" thickBot="1">
      <c r="A160" s="50"/>
      <c r="B160" s="51">
        <f>I148+1</f>
        <v>101</v>
      </c>
      <c r="C160" s="52">
        <f>B160+1</f>
        <v>102</v>
      </c>
      <c r="D160" s="51">
        <f>C160+1</f>
        <v>103</v>
      </c>
      <c r="E160" s="52">
        <f>D160+1</f>
        <v>104</v>
      </c>
      <c r="F160" s="51"/>
      <c r="G160" s="52"/>
      <c r="H160" s="51">
        <f>E160+1</f>
        <v>105</v>
      </c>
      <c r="I160" s="52">
        <f>H160+1</f>
        <v>106</v>
      </c>
    </row>
    <row r="161" spans="1:9" ht="24.95" customHeight="1" thickBot="1">
      <c r="A161" s="53" t="s">
        <v>0</v>
      </c>
      <c r="B161" s="54">
        <f>D149+F149+H149</f>
        <v>2866450.5300000003</v>
      </c>
      <c r="C161" s="55">
        <f>B161/$H$391</f>
        <v>5.3787531923118062</v>
      </c>
      <c r="D161" s="54">
        <v>0</v>
      </c>
      <c r="E161" s="55">
        <f>D161/$H$391</f>
        <v>0</v>
      </c>
      <c r="F161" s="54"/>
      <c r="G161" s="55"/>
      <c r="H161" s="54">
        <f>F126+H138+B149+B161+D161</f>
        <v>64893913.510000005</v>
      </c>
      <c r="I161" s="56">
        <f>H161/$H$391</f>
        <v>121.77023144143317</v>
      </c>
    </row>
    <row r="162" spans="1:9" s="6" customFormat="1" ht="31.5" customHeight="1" thickBot="1">
      <c r="A162" s="1"/>
      <c r="B162" s="2" t="s">
        <v>97</v>
      </c>
      <c r="C162" s="3"/>
      <c r="D162" s="4"/>
      <c r="E162" s="4"/>
      <c r="F162" s="4"/>
      <c r="G162" s="4"/>
      <c r="H162" s="3"/>
      <c r="I162" s="5"/>
    </row>
    <row r="163" spans="1:9" ht="18.75" customHeight="1" thickBot="1">
      <c r="A163" s="7"/>
      <c r="B163" s="58" t="s">
        <v>144</v>
      </c>
      <c r="C163" s="10"/>
      <c r="D163" s="10"/>
      <c r="E163" s="10"/>
      <c r="F163" s="10"/>
      <c r="G163" s="116"/>
      <c r="H163" s="10"/>
      <c r="I163" s="11"/>
    </row>
    <row r="164" spans="1:9" ht="15">
      <c r="A164" s="7" t="s">
        <v>3</v>
      </c>
      <c r="B164" s="18" t="s">
        <v>145</v>
      </c>
      <c r="C164" s="19"/>
      <c r="D164" s="74" t="s">
        <v>146</v>
      </c>
      <c r="E164" s="82"/>
      <c r="F164" s="18" t="s">
        <v>147</v>
      </c>
      <c r="G164" s="14"/>
      <c r="H164" s="18" t="s">
        <v>148</v>
      </c>
      <c r="I164" s="59"/>
    </row>
    <row r="165" spans="1:9" ht="15">
      <c r="A165" s="7" t="s">
        <v>8</v>
      </c>
      <c r="B165" s="15" t="s">
        <v>149</v>
      </c>
      <c r="C165" s="24"/>
      <c r="D165" s="117" t="s">
        <v>150</v>
      </c>
      <c r="E165" s="85"/>
      <c r="F165" s="15" t="s">
        <v>151</v>
      </c>
      <c r="G165" s="13"/>
      <c r="H165" s="15" t="s">
        <v>152</v>
      </c>
      <c r="I165" s="24"/>
    </row>
    <row r="166" spans="1:9" ht="15">
      <c r="A166" s="7" t="s">
        <v>13</v>
      </c>
      <c r="B166" s="94"/>
      <c r="C166" s="19"/>
      <c r="D166" s="74" t="s">
        <v>153</v>
      </c>
      <c r="E166" s="82"/>
      <c r="F166" s="94" t="s">
        <v>154</v>
      </c>
      <c r="G166" s="14"/>
      <c r="H166" s="94"/>
      <c r="I166" s="19"/>
    </row>
    <row r="167" spans="1:9" ht="15">
      <c r="A167" s="7" t="s">
        <v>17</v>
      </c>
      <c r="B167" s="33" t="s">
        <v>155</v>
      </c>
      <c r="C167" s="67"/>
      <c r="D167" s="33" t="s">
        <v>156</v>
      </c>
      <c r="E167" s="75"/>
      <c r="F167" s="33" t="s">
        <v>157</v>
      </c>
      <c r="G167" s="80"/>
      <c r="H167" s="33" t="s">
        <v>158</v>
      </c>
      <c r="I167" s="67"/>
    </row>
    <row r="168" spans="1:9" ht="15" customHeight="1">
      <c r="A168" s="7" t="s">
        <v>22</v>
      </c>
      <c r="B168" s="38"/>
      <c r="C168" s="39"/>
      <c r="D168" s="42"/>
      <c r="E168" s="41"/>
      <c r="F168" s="43"/>
      <c r="G168" s="69"/>
      <c r="H168" s="43"/>
      <c r="I168" s="44"/>
    </row>
    <row r="169" spans="1:9" ht="15" customHeight="1">
      <c r="A169" s="7"/>
      <c r="B169" s="43" t="s">
        <v>23</v>
      </c>
      <c r="C169" s="44" t="s">
        <v>24</v>
      </c>
      <c r="D169" s="42" t="s">
        <v>23</v>
      </c>
      <c r="E169" s="41" t="s">
        <v>24</v>
      </c>
      <c r="F169" s="43" t="s">
        <v>23</v>
      </c>
      <c r="G169" s="69" t="s">
        <v>24</v>
      </c>
      <c r="H169" s="43" t="s">
        <v>23</v>
      </c>
      <c r="I169" s="44" t="s">
        <v>24</v>
      </c>
    </row>
    <row r="170" spans="1:9" ht="15" customHeight="1" thickBot="1">
      <c r="A170" s="7"/>
      <c r="B170" s="48"/>
      <c r="C170" s="49"/>
      <c r="D170" s="47"/>
      <c r="E170" s="46"/>
      <c r="F170" s="48"/>
      <c r="G170" s="70"/>
      <c r="H170" s="48"/>
      <c r="I170" s="49"/>
    </row>
    <row r="171" spans="1:9" ht="13.5" thickBot="1">
      <c r="A171" s="50"/>
      <c r="B171" s="51">
        <f>I160+1</f>
        <v>107</v>
      </c>
      <c r="C171" s="52">
        <f t="shared" ref="C171:I171" si="11">B171+1</f>
        <v>108</v>
      </c>
      <c r="D171" s="51">
        <f t="shared" si="11"/>
        <v>109</v>
      </c>
      <c r="E171" s="52">
        <f t="shared" si="11"/>
        <v>110</v>
      </c>
      <c r="F171" s="51">
        <f t="shared" si="11"/>
        <v>111</v>
      </c>
      <c r="G171" s="52">
        <f t="shared" si="11"/>
        <v>112</v>
      </c>
      <c r="H171" s="51">
        <f t="shared" si="11"/>
        <v>113</v>
      </c>
      <c r="I171" s="52">
        <f t="shared" si="11"/>
        <v>114</v>
      </c>
    </row>
    <row r="172" spans="1:9" ht="24.95" customHeight="1">
      <c r="A172" s="53" t="s">
        <v>0</v>
      </c>
      <c r="B172" s="54">
        <v>7118435.5899999999</v>
      </c>
      <c r="C172" s="55">
        <f>B172/$H$391</f>
        <v>13.357393666228202</v>
      </c>
      <c r="D172" s="54">
        <v>4747.26</v>
      </c>
      <c r="E172" s="55">
        <f>D172/$H$391</f>
        <v>8.9079994971112044E-3</v>
      </c>
      <c r="F172" s="54">
        <v>2675.27</v>
      </c>
      <c r="G172" s="55">
        <f>F172/$H$391</f>
        <v>5.0200123470458095E-3</v>
      </c>
      <c r="H172" s="54">
        <v>1139.72</v>
      </c>
      <c r="I172" s="56">
        <f>H172/$H$391</f>
        <v>2.138628427102704E-3</v>
      </c>
    </row>
    <row r="173" spans="1:9" ht="24.95" customHeight="1" thickBot="1">
      <c r="A173" s="246"/>
      <c r="B173" s="247"/>
      <c r="C173" s="248"/>
      <c r="D173" s="247"/>
      <c r="E173" s="248"/>
      <c r="F173" s="247"/>
      <c r="G173" s="248"/>
      <c r="H173" s="247"/>
      <c r="I173" s="248"/>
    </row>
    <row r="174" spans="1:9" s="6" customFormat="1" ht="31.5" customHeight="1" thickBot="1">
      <c r="A174" s="1"/>
      <c r="B174" s="2" t="s">
        <v>97</v>
      </c>
      <c r="C174" s="3"/>
      <c r="D174" s="4"/>
      <c r="E174" s="4"/>
      <c r="F174" s="4"/>
      <c r="G174" s="4"/>
      <c r="H174" s="3"/>
      <c r="I174" s="5"/>
    </row>
    <row r="175" spans="1:9" ht="18.75" customHeight="1" thickBot="1">
      <c r="A175" s="7"/>
      <c r="B175" s="58" t="s">
        <v>159</v>
      </c>
      <c r="C175" s="10"/>
      <c r="D175" s="10"/>
      <c r="E175" s="118"/>
      <c r="F175" s="10" t="s">
        <v>160</v>
      </c>
      <c r="G175" s="116"/>
      <c r="H175" s="10"/>
      <c r="I175" s="11"/>
    </row>
    <row r="176" spans="1:9" ht="15">
      <c r="A176" s="7" t="s">
        <v>3</v>
      </c>
      <c r="B176" s="18" t="s">
        <v>161</v>
      </c>
      <c r="C176" s="19"/>
      <c r="D176" s="76" t="s">
        <v>162</v>
      </c>
      <c r="E176" s="88"/>
      <c r="F176" s="74" t="s">
        <v>163</v>
      </c>
      <c r="G176" s="119"/>
      <c r="H176" s="18" t="s">
        <v>163</v>
      </c>
      <c r="I176" s="19"/>
    </row>
    <row r="177" spans="1:13" ht="15">
      <c r="A177" s="7" t="s">
        <v>8</v>
      </c>
      <c r="B177" s="15"/>
      <c r="C177" s="24"/>
      <c r="D177" s="120" t="s">
        <v>164</v>
      </c>
      <c r="E177" s="88"/>
      <c r="F177" s="117" t="s">
        <v>165</v>
      </c>
      <c r="G177" s="121"/>
      <c r="H177" s="15" t="s">
        <v>166</v>
      </c>
      <c r="I177" s="24"/>
    </row>
    <row r="178" spans="1:13" ht="15">
      <c r="A178" s="7" t="s">
        <v>13</v>
      </c>
      <c r="B178" s="94"/>
      <c r="C178" s="19"/>
      <c r="D178" s="257" t="s">
        <v>65</v>
      </c>
      <c r="E178" s="258"/>
      <c r="F178" s="74"/>
      <c r="G178" s="83"/>
      <c r="H178" s="94"/>
      <c r="I178" s="19"/>
    </row>
    <row r="179" spans="1:13" ht="15">
      <c r="A179" s="7" t="s">
        <v>17</v>
      </c>
      <c r="B179" s="33" t="s">
        <v>167</v>
      </c>
      <c r="C179" s="67"/>
      <c r="D179" s="122" t="s">
        <v>168</v>
      </c>
      <c r="E179" s="63"/>
      <c r="F179" s="33" t="s">
        <v>169</v>
      </c>
      <c r="G179" s="123"/>
      <c r="H179" s="33" t="s">
        <v>170</v>
      </c>
      <c r="I179" s="67"/>
    </row>
    <row r="180" spans="1:13" ht="15" customHeight="1">
      <c r="A180" s="7" t="s">
        <v>22</v>
      </c>
      <c r="B180" s="38"/>
      <c r="C180" s="39"/>
      <c r="D180" s="43"/>
      <c r="E180" s="44"/>
      <c r="F180" s="42"/>
      <c r="G180" s="41"/>
      <c r="H180" s="38"/>
      <c r="I180" s="39"/>
    </row>
    <row r="181" spans="1:13" ht="15" customHeight="1">
      <c r="A181" s="7"/>
      <c r="B181" s="43" t="s">
        <v>23</v>
      </c>
      <c r="C181" s="44" t="s">
        <v>24</v>
      </c>
      <c r="D181" s="43" t="s">
        <v>23</v>
      </c>
      <c r="E181" s="44" t="s">
        <v>24</v>
      </c>
      <c r="F181" s="42" t="s">
        <v>23</v>
      </c>
      <c r="G181" s="41" t="s">
        <v>24</v>
      </c>
      <c r="H181" s="43" t="s">
        <v>23</v>
      </c>
      <c r="I181" s="44" t="s">
        <v>24</v>
      </c>
    </row>
    <row r="182" spans="1:13" ht="15" customHeight="1" thickBot="1">
      <c r="A182" s="7"/>
      <c r="B182" s="48"/>
      <c r="C182" s="49"/>
      <c r="D182" s="48"/>
      <c r="E182" s="49"/>
      <c r="F182" s="47"/>
      <c r="G182" s="46"/>
      <c r="H182" s="48"/>
      <c r="I182" s="49"/>
    </row>
    <row r="183" spans="1:13" ht="13.5" thickBot="1">
      <c r="A183" s="50"/>
      <c r="B183" s="51">
        <f>I171+1</f>
        <v>115</v>
      </c>
      <c r="C183" s="52">
        <f t="shared" ref="C183:I183" si="12">B183+1</f>
        <v>116</v>
      </c>
      <c r="D183" s="51">
        <f t="shared" si="12"/>
        <v>117</v>
      </c>
      <c r="E183" s="52">
        <f t="shared" si="12"/>
        <v>118</v>
      </c>
      <c r="F183" s="51">
        <f t="shared" si="12"/>
        <v>119</v>
      </c>
      <c r="G183" s="52">
        <f t="shared" si="12"/>
        <v>120</v>
      </c>
      <c r="H183" s="51">
        <f t="shared" si="12"/>
        <v>121</v>
      </c>
      <c r="I183" s="52">
        <f t="shared" si="12"/>
        <v>122</v>
      </c>
    </row>
    <row r="184" spans="1:13" ht="24.95" customHeight="1" thickBot="1">
      <c r="A184" s="53" t="s">
        <v>0</v>
      </c>
      <c r="B184" s="54">
        <v>83636.86</v>
      </c>
      <c r="C184" s="55">
        <f>B184/$H$391</f>
        <v>0.15694044708315116</v>
      </c>
      <c r="D184" s="54">
        <f>B172+D172+F172+H172+B184</f>
        <v>7210634.6999999993</v>
      </c>
      <c r="E184" s="55">
        <f>D184/$H$391</f>
        <v>13.530400753582612</v>
      </c>
      <c r="F184" s="54">
        <v>231057.91</v>
      </c>
      <c r="G184" s="55">
        <f>F184/$H$391</f>
        <v>0.43356878411621985</v>
      </c>
      <c r="H184" s="54">
        <v>63</v>
      </c>
      <c r="I184" s="56">
        <f>H184/$H$391</f>
        <v>1.1821639605119708E-4</v>
      </c>
      <c r="L184"/>
      <c r="M184"/>
    </row>
    <row r="185" spans="1:13" s="6" customFormat="1" ht="31.5" customHeight="1" thickBot="1">
      <c r="A185" s="1"/>
      <c r="B185" s="2" t="s">
        <v>97</v>
      </c>
      <c r="C185" s="3"/>
      <c r="D185" s="4"/>
      <c r="E185" s="4"/>
      <c r="F185" s="4"/>
      <c r="G185" s="4"/>
      <c r="H185" s="3"/>
      <c r="I185" s="5"/>
    </row>
    <row r="186" spans="1:13" ht="18.75" customHeight="1" thickBot="1">
      <c r="A186" s="7"/>
      <c r="B186" s="58" t="s">
        <v>171</v>
      </c>
      <c r="C186" s="10"/>
      <c r="D186" s="10"/>
      <c r="E186" s="10"/>
      <c r="F186" s="10"/>
      <c r="G186" s="116"/>
      <c r="H186" s="124"/>
      <c r="I186" s="125"/>
    </row>
    <row r="187" spans="1:13" ht="15">
      <c r="A187" s="7" t="s">
        <v>3</v>
      </c>
      <c r="B187" s="74" t="s">
        <v>172</v>
      </c>
      <c r="C187" s="82"/>
      <c r="D187" s="23" t="s">
        <v>173</v>
      </c>
      <c r="E187" s="88"/>
      <c r="F187" s="23" t="s">
        <v>174</v>
      </c>
      <c r="G187" s="88"/>
      <c r="H187" s="107" t="s">
        <v>173</v>
      </c>
      <c r="I187" s="126"/>
    </row>
    <row r="188" spans="1:13" ht="15">
      <c r="A188" s="7" t="s">
        <v>8</v>
      </c>
      <c r="B188" s="117" t="s">
        <v>175</v>
      </c>
      <c r="C188" s="85"/>
      <c r="D188" s="23" t="s">
        <v>176</v>
      </c>
      <c r="E188" s="88"/>
      <c r="F188" s="23" t="s">
        <v>176</v>
      </c>
      <c r="G188" s="88"/>
      <c r="H188" s="23" t="s">
        <v>177</v>
      </c>
      <c r="I188" s="88"/>
    </row>
    <row r="189" spans="1:13" ht="15">
      <c r="A189" s="7" t="s">
        <v>13</v>
      </c>
      <c r="B189" s="74" t="s">
        <v>178</v>
      </c>
      <c r="C189" s="82"/>
      <c r="D189" s="94"/>
      <c r="E189" s="19"/>
      <c r="F189" s="94"/>
      <c r="G189" s="19"/>
      <c r="H189" s="94"/>
      <c r="I189" s="19"/>
    </row>
    <row r="190" spans="1:13" ht="15">
      <c r="A190" s="7" t="s">
        <v>17</v>
      </c>
      <c r="B190" s="31" t="s">
        <v>179</v>
      </c>
      <c r="C190" s="75"/>
      <c r="D190" s="33" t="s">
        <v>180</v>
      </c>
      <c r="E190" s="63"/>
      <c r="F190" s="33" t="s">
        <v>181</v>
      </c>
      <c r="G190" s="63"/>
      <c r="H190" s="33" t="s">
        <v>182</v>
      </c>
      <c r="I190" s="63"/>
    </row>
    <row r="191" spans="1:13" ht="15" customHeight="1">
      <c r="A191" s="7" t="s">
        <v>22</v>
      </c>
      <c r="B191" s="42"/>
      <c r="C191" s="41"/>
      <c r="D191" s="43"/>
      <c r="E191" s="44"/>
      <c r="F191" s="43"/>
      <c r="G191" s="44"/>
      <c r="H191" s="43"/>
      <c r="I191" s="44"/>
    </row>
    <row r="192" spans="1:13" ht="15" customHeight="1">
      <c r="A192" s="7"/>
      <c r="B192" s="42" t="s">
        <v>23</v>
      </c>
      <c r="C192" s="41" t="s">
        <v>24</v>
      </c>
      <c r="D192" s="43" t="s">
        <v>23</v>
      </c>
      <c r="E192" s="44" t="s">
        <v>24</v>
      </c>
      <c r="F192" s="43" t="s">
        <v>23</v>
      </c>
      <c r="G192" s="44" t="s">
        <v>24</v>
      </c>
      <c r="H192" s="43" t="s">
        <v>23</v>
      </c>
      <c r="I192" s="44" t="s">
        <v>24</v>
      </c>
    </row>
    <row r="193" spans="1:13" ht="15" customHeight="1" thickBot="1">
      <c r="A193" s="7"/>
      <c r="B193" s="47"/>
      <c r="C193" s="46"/>
      <c r="D193" s="48"/>
      <c r="E193" s="49"/>
      <c r="F193" s="48"/>
      <c r="G193" s="49"/>
      <c r="H193" s="48"/>
      <c r="I193" s="49"/>
    </row>
    <row r="194" spans="1:13" ht="13.5" thickBot="1">
      <c r="A194" s="50"/>
      <c r="B194" s="51">
        <f>I183+1</f>
        <v>123</v>
      </c>
      <c r="C194" s="52">
        <f t="shared" ref="C194:I194" si="13">B194+1</f>
        <v>124</v>
      </c>
      <c r="D194" s="51">
        <f t="shared" si="13"/>
        <v>125</v>
      </c>
      <c r="E194" s="52">
        <f t="shared" si="13"/>
        <v>126</v>
      </c>
      <c r="F194" s="51">
        <f t="shared" si="13"/>
        <v>127</v>
      </c>
      <c r="G194" s="52">
        <f t="shared" si="13"/>
        <v>128</v>
      </c>
      <c r="H194" s="51">
        <f t="shared" si="13"/>
        <v>129</v>
      </c>
      <c r="I194" s="52">
        <f t="shared" si="13"/>
        <v>130</v>
      </c>
    </row>
    <row r="195" spans="1:13" ht="24.95" customHeight="1">
      <c r="A195" s="53" t="s">
        <v>0</v>
      </c>
      <c r="B195" s="54">
        <v>288.37</v>
      </c>
      <c r="C195" s="55">
        <f>B195/$H$391</f>
        <v>5.411120972902175E-4</v>
      </c>
      <c r="D195" s="54">
        <v>807073.55</v>
      </c>
      <c r="E195" s="55">
        <f>D195/$H$391</f>
        <v>1.5144337528451686</v>
      </c>
      <c r="F195" s="54">
        <v>1745599.27</v>
      </c>
      <c r="G195" s="55">
        <f>F195/$H$391</f>
        <v>3.2755310261746113</v>
      </c>
      <c r="H195" s="54">
        <v>75893.47</v>
      </c>
      <c r="I195" s="56">
        <f>H195/$H$391</f>
        <v>0.14241035725745468</v>
      </c>
    </row>
    <row r="196" spans="1:13" ht="24.95" customHeight="1" thickBot="1">
      <c r="A196" s="246"/>
      <c r="B196" s="247"/>
      <c r="C196" s="248"/>
      <c r="D196" s="247"/>
      <c r="E196" s="248"/>
      <c r="F196" s="247"/>
      <c r="G196" s="248"/>
      <c r="H196" s="247"/>
      <c r="I196" s="248"/>
    </row>
    <row r="197" spans="1:13" s="6" customFormat="1" ht="31.5" customHeight="1" thickBot="1">
      <c r="A197" s="1"/>
      <c r="B197" s="2" t="s">
        <v>97</v>
      </c>
      <c r="C197" s="3"/>
      <c r="D197" s="4"/>
      <c r="E197" s="4"/>
      <c r="F197" s="4"/>
      <c r="G197" s="4"/>
      <c r="H197" s="3"/>
      <c r="I197" s="5"/>
    </row>
    <row r="198" spans="1:13" ht="18.75" customHeight="1" thickBot="1">
      <c r="A198" s="7"/>
      <c r="B198" s="58" t="s">
        <v>171</v>
      </c>
      <c r="C198" s="10"/>
      <c r="D198" s="10"/>
      <c r="E198" s="116"/>
      <c r="F198" s="10"/>
      <c r="G198" s="118"/>
      <c r="H198" s="127" t="s">
        <v>183</v>
      </c>
      <c r="I198" s="125"/>
    </row>
    <row r="199" spans="1:13" ht="15">
      <c r="A199" s="7" t="s">
        <v>3</v>
      </c>
      <c r="B199" s="74" t="s">
        <v>174</v>
      </c>
      <c r="C199" s="82"/>
      <c r="D199" s="23" t="s">
        <v>184</v>
      </c>
      <c r="E199" s="88"/>
      <c r="F199" s="23" t="s">
        <v>185</v>
      </c>
      <c r="G199" s="88"/>
      <c r="H199" s="107" t="s">
        <v>186</v>
      </c>
      <c r="I199" s="126"/>
      <c r="L199"/>
      <c r="M199"/>
    </row>
    <row r="200" spans="1:13" ht="15">
      <c r="A200" s="7" t="s">
        <v>8</v>
      </c>
      <c r="B200" s="117" t="s">
        <v>177</v>
      </c>
      <c r="C200" s="85"/>
      <c r="D200" s="23" t="s">
        <v>187</v>
      </c>
      <c r="E200" s="88"/>
      <c r="F200" s="23" t="s">
        <v>187</v>
      </c>
      <c r="G200" s="88"/>
      <c r="H200" s="23" t="s">
        <v>188</v>
      </c>
      <c r="I200" s="88"/>
      <c r="L200"/>
      <c r="M200"/>
    </row>
    <row r="201" spans="1:13" ht="15">
      <c r="A201" s="7" t="s">
        <v>13</v>
      </c>
      <c r="B201" s="74"/>
      <c r="C201" s="82"/>
      <c r="D201" s="94" t="s">
        <v>189</v>
      </c>
      <c r="E201" s="19"/>
      <c r="F201" s="94"/>
      <c r="G201" s="19"/>
      <c r="H201" s="94" t="s">
        <v>190</v>
      </c>
      <c r="I201" s="19"/>
      <c r="L201"/>
      <c r="M201"/>
    </row>
    <row r="202" spans="1:13" ht="15">
      <c r="A202" s="7" t="s">
        <v>17</v>
      </c>
      <c r="B202" s="31" t="s">
        <v>191</v>
      </c>
      <c r="C202" s="75"/>
      <c r="D202" s="33" t="s">
        <v>192</v>
      </c>
      <c r="E202" s="63"/>
      <c r="F202" s="33" t="s">
        <v>193</v>
      </c>
      <c r="G202" s="63"/>
      <c r="H202" s="33" t="s">
        <v>194</v>
      </c>
      <c r="I202" s="63"/>
      <c r="L202"/>
      <c r="M202"/>
    </row>
    <row r="203" spans="1:13" ht="15" customHeight="1">
      <c r="A203" s="7" t="s">
        <v>22</v>
      </c>
      <c r="B203" s="42"/>
      <c r="C203" s="41"/>
      <c r="D203" s="43"/>
      <c r="E203" s="44"/>
      <c r="F203" s="43"/>
      <c r="G203" s="44"/>
      <c r="H203" s="43"/>
      <c r="I203" s="44"/>
      <c r="L203"/>
      <c r="M203"/>
    </row>
    <row r="204" spans="1:13" ht="15" customHeight="1">
      <c r="A204" s="7"/>
      <c r="B204" s="42" t="s">
        <v>23</v>
      </c>
      <c r="C204" s="41" t="s">
        <v>24</v>
      </c>
      <c r="D204" s="43" t="s">
        <v>23</v>
      </c>
      <c r="E204" s="44" t="s">
        <v>24</v>
      </c>
      <c r="F204" s="43" t="s">
        <v>23</v>
      </c>
      <c r="G204" s="44" t="s">
        <v>24</v>
      </c>
      <c r="H204" s="43" t="s">
        <v>23</v>
      </c>
      <c r="I204" s="44" t="s">
        <v>24</v>
      </c>
      <c r="L204"/>
      <c r="M204"/>
    </row>
    <row r="205" spans="1:13" ht="15" customHeight="1" thickBot="1">
      <c r="A205" s="7"/>
      <c r="B205" s="47"/>
      <c r="C205" s="46"/>
      <c r="D205" s="48"/>
      <c r="E205" s="49"/>
      <c r="F205" s="48"/>
      <c r="G205" s="49"/>
      <c r="H205" s="48"/>
      <c r="I205" s="49"/>
      <c r="L205"/>
      <c r="M205"/>
    </row>
    <row r="206" spans="1:13" ht="13.5" thickBot="1">
      <c r="A206" s="50"/>
      <c r="B206" s="51">
        <f>I194+1</f>
        <v>131</v>
      </c>
      <c r="C206" s="52">
        <f t="shared" ref="C206:I206" si="14">B206+1</f>
        <v>132</v>
      </c>
      <c r="D206" s="51">
        <f t="shared" si="14"/>
        <v>133</v>
      </c>
      <c r="E206" s="52">
        <f t="shared" si="14"/>
        <v>134</v>
      </c>
      <c r="F206" s="51">
        <f t="shared" si="14"/>
        <v>135</v>
      </c>
      <c r="G206" s="52">
        <f t="shared" si="14"/>
        <v>136</v>
      </c>
      <c r="H206" s="51">
        <f t="shared" si="14"/>
        <v>137</v>
      </c>
      <c r="I206" s="52">
        <f t="shared" si="14"/>
        <v>138</v>
      </c>
      <c r="L206"/>
      <c r="M206"/>
    </row>
    <row r="207" spans="1:13" ht="24.95" customHeight="1" thickBot="1">
      <c r="A207" s="53" t="s">
        <v>0</v>
      </c>
      <c r="B207" s="54">
        <v>54905.96</v>
      </c>
      <c r="C207" s="55">
        <f>B207/$H$391</f>
        <v>0.10302832877668547</v>
      </c>
      <c r="D207" s="54">
        <v>1927660.94</v>
      </c>
      <c r="E207" s="55">
        <f>D207/$H$391</f>
        <v>3.6171607799279819</v>
      </c>
      <c r="F207" s="54">
        <v>73842.81</v>
      </c>
      <c r="G207" s="55">
        <f>F207/$H$391</f>
        <v>0.13856239480148089</v>
      </c>
      <c r="H207" s="54">
        <v>0</v>
      </c>
      <c r="I207" s="56">
        <f>H207/$H$391</f>
        <v>0</v>
      </c>
      <c r="L207"/>
      <c r="M207"/>
    </row>
    <row r="208" spans="1:13" s="6" customFormat="1" ht="31.5" customHeight="1" thickBot="1">
      <c r="A208" s="1"/>
      <c r="B208" s="2" t="s">
        <v>97</v>
      </c>
      <c r="C208" s="3"/>
      <c r="D208" s="4"/>
      <c r="E208" s="4"/>
      <c r="F208" s="4"/>
      <c r="G208" s="4"/>
      <c r="H208" s="3"/>
      <c r="I208" s="5"/>
    </row>
    <row r="209" spans="1:13" ht="18.75" customHeight="1" thickBot="1">
      <c r="A209" s="7"/>
      <c r="B209" s="10" t="s">
        <v>195</v>
      </c>
      <c r="C209" s="116"/>
      <c r="D209" s="124"/>
      <c r="E209" s="125"/>
      <c r="F209" s="10" t="s">
        <v>196</v>
      </c>
      <c r="G209" s="116"/>
      <c r="H209" s="124"/>
      <c r="I209" s="125"/>
    </row>
    <row r="210" spans="1:13" ht="15">
      <c r="A210" s="7" t="s">
        <v>3</v>
      </c>
      <c r="B210" s="107" t="s">
        <v>197</v>
      </c>
      <c r="C210" s="126"/>
      <c r="D210" s="107" t="s">
        <v>198</v>
      </c>
      <c r="E210" s="126"/>
      <c r="F210" s="107" t="s">
        <v>199</v>
      </c>
      <c r="G210" s="88"/>
      <c r="H210" s="107" t="s">
        <v>200</v>
      </c>
      <c r="I210" s="126"/>
      <c r="L210"/>
      <c r="M210"/>
    </row>
    <row r="211" spans="1:13" ht="15">
      <c r="A211" s="7" t="s">
        <v>8</v>
      </c>
      <c r="B211" s="23"/>
      <c r="C211" s="88"/>
      <c r="D211" s="23" t="s">
        <v>201</v>
      </c>
      <c r="E211" s="88"/>
      <c r="F211" s="23" t="s">
        <v>202</v>
      </c>
      <c r="G211" s="88"/>
      <c r="H211" s="23" t="s">
        <v>203</v>
      </c>
      <c r="I211" s="88"/>
      <c r="L211"/>
      <c r="M211"/>
    </row>
    <row r="212" spans="1:13" ht="15">
      <c r="A212" s="7" t="s">
        <v>13</v>
      </c>
      <c r="B212" s="94"/>
      <c r="C212" s="19"/>
      <c r="D212" s="94"/>
      <c r="E212" s="19"/>
      <c r="F212" s="94" t="s">
        <v>204</v>
      </c>
      <c r="G212" s="19"/>
      <c r="H212" s="128" t="s">
        <v>205</v>
      </c>
      <c r="I212" s="19"/>
      <c r="L212"/>
      <c r="M212"/>
    </row>
    <row r="213" spans="1:13" ht="15">
      <c r="A213" s="7" t="s">
        <v>17</v>
      </c>
      <c r="B213" s="33" t="s">
        <v>206</v>
      </c>
      <c r="C213" s="63"/>
      <c r="D213" s="33" t="s">
        <v>207</v>
      </c>
      <c r="E213" s="63"/>
      <c r="F213" s="33" t="s">
        <v>208</v>
      </c>
      <c r="G213" s="63"/>
      <c r="H213" s="33" t="s">
        <v>209</v>
      </c>
      <c r="I213" s="63"/>
      <c r="L213"/>
      <c r="M213"/>
    </row>
    <row r="214" spans="1:13" ht="15" customHeight="1">
      <c r="A214" s="7" t="s">
        <v>22</v>
      </c>
      <c r="B214" s="43"/>
      <c r="C214" s="44"/>
      <c r="D214" s="43"/>
      <c r="E214" s="44"/>
      <c r="F214" s="43"/>
      <c r="G214" s="44"/>
      <c r="H214" s="43"/>
      <c r="I214" s="44"/>
      <c r="L214"/>
      <c r="M214"/>
    </row>
    <row r="215" spans="1:13" ht="15" customHeight="1">
      <c r="A215" s="7"/>
      <c r="B215" s="43" t="s">
        <v>23</v>
      </c>
      <c r="C215" s="44" t="s">
        <v>24</v>
      </c>
      <c r="D215" s="43" t="s">
        <v>23</v>
      </c>
      <c r="E215" s="44" t="s">
        <v>24</v>
      </c>
      <c r="F215" s="43" t="s">
        <v>23</v>
      </c>
      <c r="G215" s="44" t="s">
        <v>24</v>
      </c>
      <c r="H215" s="43" t="s">
        <v>23</v>
      </c>
      <c r="I215" s="44" t="s">
        <v>24</v>
      </c>
      <c r="L215"/>
      <c r="M215"/>
    </row>
    <row r="216" spans="1:13" ht="15" customHeight="1" thickBot="1">
      <c r="A216" s="7"/>
      <c r="B216" s="48"/>
      <c r="C216" s="49"/>
      <c r="D216" s="48"/>
      <c r="E216" s="49"/>
      <c r="F216" s="48"/>
      <c r="G216" s="49"/>
      <c r="H216" s="48"/>
      <c r="I216" s="49"/>
      <c r="L216"/>
      <c r="M216"/>
    </row>
    <row r="217" spans="1:13" ht="13.5" thickBot="1">
      <c r="A217" s="50"/>
      <c r="B217" s="51">
        <f>I206+1</f>
        <v>139</v>
      </c>
      <c r="C217" s="52">
        <f t="shared" ref="C217:I217" si="15">B217+1</f>
        <v>140</v>
      </c>
      <c r="D217" s="51">
        <f t="shared" si="15"/>
        <v>141</v>
      </c>
      <c r="E217" s="52">
        <f t="shared" si="15"/>
        <v>142</v>
      </c>
      <c r="F217" s="51">
        <f t="shared" si="15"/>
        <v>143</v>
      </c>
      <c r="G217" s="52">
        <f t="shared" si="15"/>
        <v>144</v>
      </c>
      <c r="H217" s="51">
        <f t="shared" si="15"/>
        <v>145</v>
      </c>
      <c r="I217" s="52">
        <f t="shared" si="15"/>
        <v>146</v>
      </c>
      <c r="L217"/>
      <c r="M217"/>
    </row>
    <row r="218" spans="1:13" ht="24.95" customHeight="1">
      <c r="A218" s="53" t="s">
        <v>0</v>
      </c>
      <c r="B218" s="54">
        <v>62726.720000000001</v>
      </c>
      <c r="C218" s="55">
        <f>B218/$H$391</f>
        <v>0.11770359959543722</v>
      </c>
      <c r="D218" s="54">
        <v>157637.79</v>
      </c>
      <c r="E218" s="55">
        <f>D218/$H$391</f>
        <v>0.29579954627421329</v>
      </c>
      <c r="F218" s="54">
        <v>67633.649999999994</v>
      </c>
      <c r="G218" s="55">
        <f>F218/$H$391</f>
        <v>0.12691121198076261</v>
      </c>
      <c r="H218" s="54">
        <v>0</v>
      </c>
      <c r="I218" s="56">
        <f>H218/$H$391</f>
        <v>0</v>
      </c>
      <c r="L218"/>
      <c r="M218"/>
    </row>
    <row r="219" spans="1:13" ht="24.95" customHeight="1" thickBot="1">
      <c r="A219" s="246"/>
      <c r="B219" s="247"/>
      <c r="C219" s="248"/>
      <c r="D219" s="247"/>
      <c r="E219" s="248"/>
      <c r="F219" s="247"/>
      <c r="G219" s="248"/>
      <c r="H219" s="247"/>
      <c r="I219" s="248"/>
      <c r="L219"/>
      <c r="M219"/>
    </row>
    <row r="220" spans="1:13" s="6" customFormat="1" ht="31.5" customHeight="1" thickBot="1">
      <c r="A220" s="1"/>
      <c r="B220" s="2" t="s">
        <v>97</v>
      </c>
      <c r="C220" s="3"/>
      <c r="D220" s="4"/>
      <c r="E220" s="4"/>
      <c r="F220" s="4"/>
      <c r="G220" s="4"/>
      <c r="H220" s="3"/>
      <c r="I220" s="5"/>
    </row>
    <row r="221" spans="1:13" ht="18.75" customHeight="1" thickBot="1">
      <c r="A221" s="7"/>
      <c r="B221" s="129" t="s">
        <v>210</v>
      </c>
      <c r="C221" s="116"/>
      <c r="D221" s="116"/>
      <c r="E221" s="10"/>
      <c r="F221" s="10"/>
      <c r="G221" s="116"/>
      <c r="H221" s="124"/>
      <c r="I221" s="125"/>
    </row>
    <row r="222" spans="1:13" ht="15">
      <c r="A222" s="7" t="s">
        <v>3</v>
      </c>
      <c r="B222" s="23" t="s">
        <v>211</v>
      </c>
      <c r="C222" s="130"/>
      <c r="D222" s="23" t="s">
        <v>211</v>
      </c>
      <c r="E222" s="82"/>
      <c r="F222" s="23" t="s">
        <v>211</v>
      </c>
      <c r="G222" s="88"/>
      <c r="H222" s="107" t="s">
        <v>211</v>
      </c>
      <c r="I222" s="126"/>
    </row>
    <row r="223" spans="1:13" ht="15">
      <c r="A223" s="7" t="s">
        <v>8</v>
      </c>
      <c r="B223" s="23" t="s">
        <v>212</v>
      </c>
      <c r="C223" s="131"/>
      <c r="D223" s="23" t="s">
        <v>213</v>
      </c>
      <c r="E223" s="132"/>
      <c r="F223" s="23" t="s">
        <v>214</v>
      </c>
      <c r="G223" s="133"/>
      <c r="H223" s="23" t="s">
        <v>215</v>
      </c>
      <c r="I223" s="133"/>
    </row>
    <row r="224" spans="1:13" ht="15">
      <c r="A224" s="7" t="s">
        <v>13</v>
      </c>
      <c r="B224" s="128"/>
      <c r="C224" s="130"/>
      <c r="D224" s="23"/>
      <c r="E224" s="82"/>
      <c r="F224" s="94"/>
      <c r="G224" s="19"/>
      <c r="H224" s="94"/>
      <c r="I224" s="19"/>
    </row>
    <row r="225" spans="1:9" ht="15">
      <c r="A225" s="7" t="s">
        <v>17</v>
      </c>
      <c r="B225" s="33" t="s">
        <v>216</v>
      </c>
      <c r="C225" s="134"/>
      <c r="D225" s="33" t="s">
        <v>217</v>
      </c>
      <c r="E225" s="75"/>
      <c r="F225" s="33" t="s">
        <v>218</v>
      </c>
      <c r="G225" s="63"/>
      <c r="H225" s="33" t="s">
        <v>219</v>
      </c>
      <c r="I225" s="63"/>
    </row>
    <row r="226" spans="1:9" ht="15" customHeight="1">
      <c r="A226" s="7" t="s">
        <v>22</v>
      </c>
      <c r="B226" s="42"/>
      <c r="C226" s="69"/>
      <c r="D226" s="135"/>
      <c r="E226" s="136"/>
      <c r="F226" s="43"/>
      <c r="G226" s="44"/>
      <c r="H226" s="43"/>
      <c r="I226" s="44"/>
    </row>
    <row r="227" spans="1:9" ht="15" customHeight="1">
      <c r="A227" s="7"/>
      <c r="B227" s="42" t="s">
        <v>23</v>
      </c>
      <c r="C227" s="69" t="s">
        <v>24</v>
      </c>
      <c r="D227" s="43" t="s">
        <v>23</v>
      </c>
      <c r="E227" s="136" t="s">
        <v>24</v>
      </c>
      <c r="F227" s="43" t="s">
        <v>23</v>
      </c>
      <c r="G227" s="44" t="s">
        <v>24</v>
      </c>
      <c r="H227" s="43" t="s">
        <v>23</v>
      </c>
      <c r="I227" s="44" t="s">
        <v>24</v>
      </c>
    </row>
    <row r="228" spans="1:9" ht="15" customHeight="1" thickBot="1">
      <c r="A228" s="7"/>
      <c r="B228" s="47"/>
      <c r="C228" s="70"/>
      <c r="D228" s="137"/>
      <c r="E228" s="138"/>
      <c r="F228" s="48"/>
      <c r="G228" s="49"/>
      <c r="H228" s="48"/>
      <c r="I228" s="49"/>
    </row>
    <row r="229" spans="1:9" ht="13.5" thickBot="1">
      <c r="A229" s="50"/>
      <c r="B229" s="51">
        <f>I217+1</f>
        <v>147</v>
      </c>
      <c r="C229" s="52">
        <f t="shared" ref="C229:I229" si="16">B229+1</f>
        <v>148</v>
      </c>
      <c r="D229" s="51">
        <f t="shared" si="16"/>
        <v>149</v>
      </c>
      <c r="E229" s="52">
        <f t="shared" si="16"/>
        <v>150</v>
      </c>
      <c r="F229" s="51">
        <f t="shared" si="16"/>
        <v>151</v>
      </c>
      <c r="G229" s="52">
        <f t="shared" si="16"/>
        <v>152</v>
      </c>
      <c r="H229" s="51">
        <f t="shared" si="16"/>
        <v>153</v>
      </c>
      <c r="I229" s="52">
        <f t="shared" si="16"/>
        <v>154</v>
      </c>
    </row>
    <row r="230" spans="1:9" ht="24.95" customHeight="1" thickBot="1">
      <c r="A230" s="53" t="s">
        <v>0</v>
      </c>
      <c r="B230" s="54">
        <v>0</v>
      </c>
      <c r="C230" s="55">
        <f>B230/$H$391</f>
        <v>0</v>
      </c>
      <c r="D230" s="54">
        <v>0</v>
      </c>
      <c r="E230" s="55">
        <f>D230/$H$391</f>
        <v>0</v>
      </c>
      <c r="F230" s="54">
        <v>7247.46</v>
      </c>
      <c r="G230" s="55">
        <f>F230/$H$391</f>
        <v>1.3599501614685854E-2</v>
      </c>
      <c r="H230" s="54">
        <v>0</v>
      </c>
      <c r="I230" s="56">
        <f>H230/$H$391</f>
        <v>0</v>
      </c>
    </row>
    <row r="231" spans="1:9" s="6" customFormat="1" ht="31.5" customHeight="1" thickBot="1">
      <c r="A231" s="1"/>
      <c r="B231" s="2" t="s">
        <v>97</v>
      </c>
      <c r="C231" s="3"/>
      <c r="D231" s="4"/>
      <c r="E231" s="4"/>
      <c r="F231" s="4"/>
      <c r="G231" s="4"/>
      <c r="H231" s="3"/>
      <c r="I231" s="5"/>
    </row>
    <row r="232" spans="1:9" ht="18.75" customHeight="1" thickBot="1">
      <c r="A232" s="7"/>
      <c r="B232" s="58" t="s">
        <v>220</v>
      </c>
      <c r="C232" s="116"/>
      <c r="D232" s="116"/>
      <c r="E232" s="10"/>
      <c r="F232" s="129"/>
      <c r="G232" s="116"/>
      <c r="H232" s="124"/>
      <c r="I232" s="125"/>
    </row>
    <row r="233" spans="1:9" ht="15">
      <c r="A233" s="7" t="s">
        <v>3</v>
      </c>
      <c r="B233" s="107" t="s">
        <v>221</v>
      </c>
      <c r="C233" s="126"/>
      <c r="D233" s="74" t="s">
        <v>222</v>
      </c>
      <c r="E233" s="119"/>
      <c r="F233" s="92"/>
      <c r="G233" s="14"/>
      <c r="H233" s="139"/>
      <c r="I233" s="59"/>
    </row>
    <row r="234" spans="1:9" ht="15">
      <c r="A234" s="7" t="s">
        <v>8</v>
      </c>
      <c r="B234" s="140" t="s">
        <v>346</v>
      </c>
      <c r="C234" s="88"/>
      <c r="D234" s="117" t="s">
        <v>223</v>
      </c>
      <c r="E234" s="121"/>
      <c r="F234" s="20"/>
      <c r="G234" s="21"/>
      <c r="H234" s="15"/>
      <c r="I234" s="24"/>
    </row>
    <row r="235" spans="1:9" ht="15">
      <c r="A235" s="7" t="s">
        <v>13</v>
      </c>
      <c r="B235" s="94" t="s">
        <v>224</v>
      </c>
      <c r="C235" s="19"/>
      <c r="D235" s="74" t="s">
        <v>225</v>
      </c>
      <c r="E235" s="83"/>
      <c r="F235" s="25"/>
      <c r="G235" s="26"/>
      <c r="H235" s="27"/>
      <c r="I235" s="30"/>
    </row>
    <row r="236" spans="1:9" ht="15">
      <c r="A236" s="7" t="s">
        <v>17</v>
      </c>
      <c r="B236" s="33" t="s">
        <v>226</v>
      </c>
      <c r="C236" s="63"/>
      <c r="D236" s="31" t="s">
        <v>227</v>
      </c>
      <c r="E236" s="123"/>
      <c r="F236" s="31"/>
      <c r="G236" s="75"/>
      <c r="H236" s="33"/>
      <c r="I236" s="67"/>
    </row>
    <row r="237" spans="1:9" ht="15" customHeight="1">
      <c r="A237" s="7" t="s">
        <v>22</v>
      </c>
      <c r="B237" s="43"/>
      <c r="C237" s="44"/>
      <c r="D237" s="42"/>
      <c r="E237" s="41"/>
      <c r="F237" s="37"/>
      <c r="G237" s="36"/>
      <c r="H237" s="38"/>
      <c r="I237" s="39"/>
    </row>
    <row r="238" spans="1:9" ht="15" customHeight="1">
      <c r="A238" s="7"/>
      <c r="B238" s="43" t="s">
        <v>23</v>
      </c>
      <c r="C238" s="44" t="s">
        <v>24</v>
      </c>
      <c r="D238" s="42" t="s">
        <v>23</v>
      </c>
      <c r="E238" s="41" t="s">
        <v>24</v>
      </c>
      <c r="F238" s="42"/>
      <c r="G238" s="41"/>
      <c r="H238" s="42"/>
      <c r="I238" s="44"/>
    </row>
    <row r="239" spans="1:9" ht="15" customHeight="1" thickBot="1">
      <c r="A239" s="7"/>
      <c r="B239" s="48"/>
      <c r="C239" s="49"/>
      <c r="D239" s="47"/>
      <c r="E239" s="46"/>
      <c r="F239" s="47"/>
      <c r="G239" s="46"/>
      <c r="H239" s="48"/>
      <c r="I239" s="49"/>
    </row>
    <row r="240" spans="1:9" ht="13.5" thickBot="1">
      <c r="A240" s="50"/>
      <c r="B240" s="51">
        <f>I229+1</f>
        <v>155</v>
      </c>
      <c r="C240" s="52">
        <f>B240+1</f>
        <v>156</v>
      </c>
      <c r="D240" s="51">
        <f>C240+1</f>
        <v>157</v>
      </c>
      <c r="E240" s="52">
        <f>D240+1</f>
        <v>158</v>
      </c>
      <c r="F240" s="51"/>
      <c r="G240" s="52"/>
      <c r="H240" s="51"/>
      <c r="I240" s="52"/>
    </row>
    <row r="241" spans="1:9" ht="24.95" customHeight="1">
      <c r="A241" s="53" t="s">
        <v>0</v>
      </c>
      <c r="B241" s="54">
        <v>0</v>
      </c>
      <c r="C241" s="55">
        <f>B241/$H$391</f>
        <v>0</v>
      </c>
      <c r="D241" s="54">
        <v>5693.63</v>
      </c>
      <c r="E241" s="55">
        <f>D241/$H$391</f>
        <v>1.0683816175380591E-2</v>
      </c>
      <c r="F241" s="54"/>
      <c r="G241" s="55"/>
      <c r="H241" s="54"/>
      <c r="I241" s="56"/>
    </row>
    <row r="242" spans="1:9" ht="24.95" customHeight="1" thickBot="1">
      <c r="A242" s="246"/>
      <c r="B242" s="247"/>
      <c r="C242" s="248"/>
      <c r="D242" s="247"/>
      <c r="E242" s="248"/>
      <c r="F242" s="247"/>
      <c r="G242" s="248"/>
      <c r="H242" s="247"/>
      <c r="I242" s="248"/>
    </row>
    <row r="243" spans="1:9" s="6" customFormat="1" ht="31.5" customHeight="1" thickBot="1">
      <c r="A243" s="1"/>
      <c r="B243" s="2" t="s">
        <v>97</v>
      </c>
      <c r="C243" s="3"/>
      <c r="D243" s="4"/>
      <c r="E243" s="4"/>
      <c r="F243" s="4"/>
      <c r="G243" s="4"/>
      <c r="H243" s="3"/>
      <c r="I243" s="5"/>
    </row>
    <row r="244" spans="1:9" ht="18.75" customHeight="1" thickBot="1">
      <c r="A244" s="7"/>
      <c r="B244" s="129" t="s">
        <v>228</v>
      </c>
      <c r="C244" s="10"/>
      <c r="D244" s="58"/>
      <c r="E244" s="116"/>
      <c r="F244" s="8"/>
      <c r="G244" s="116"/>
      <c r="H244" s="141"/>
      <c r="I244" s="118"/>
    </row>
    <row r="245" spans="1:9" ht="15">
      <c r="A245" s="7" t="s">
        <v>3</v>
      </c>
      <c r="B245" s="107" t="s">
        <v>229</v>
      </c>
      <c r="C245" s="126"/>
      <c r="D245" s="23" t="s">
        <v>229</v>
      </c>
      <c r="E245" s="30"/>
      <c r="F245" s="92" t="s">
        <v>229</v>
      </c>
      <c r="G245" s="14"/>
      <c r="H245" s="261" t="s">
        <v>229</v>
      </c>
      <c r="I245" s="262"/>
    </row>
    <row r="246" spans="1:9" ht="15">
      <c r="A246" s="7" t="s">
        <v>8</v>
      </c>
      <c r="B246" s="23" t="s">
        <v>101</v>
      </c>
      <c r="C246" s="88"/>
      <c r="D246" s="23" t="s">
        <v>102</v>
      </c>
      <c r="E246" s="88"/>
      <c r="F246" s="20" t="s">
        <v>107</v>
      </c>
      <c r="G246" s="21"/>
      <c r="H246" s="257" t="s">
        <v>65</v>
      </c>
      <c r="I246" s="258"/>
    </row>
    <row r="247" spans="1:9" ht="15">
      <c r="A247" s="7" t="s">
        <v>13</v>
      </c>
      <c r="B247" s="94"/>
      <c r="C247" s="19"/>
      <c r="D247" s="27"/>
      <c r="E247" s="30"/>
      <c r="F247" s="62"/>
      <c r="G247" s="26"/>
      <c r="H247" s="94"/>
      <c r="I247" s="30"/>
    </row>
    <row r="248" spans="1:9" ht="15">
      <c r="A248" s="7" t="s">
        <v>17</v>
      </c>
      <c r="B248" s="33" t="s">
        <v>230</v>
      </c>
      <c r="C248" s="63"/>
      <c r="D248" s="33" t="s">
        <v>231</v>
      </c>
      <c r="E248" s="63"/>
      <c r="F248" s="33" t="s">
        <v>232</v>
      </c>
      <c r="G248" s="75"/>
      <c r="H248" s="253" t="s">
        <v>233</v>
      </c>
      <c r="I248" s="254"/>
    </row>
    <row r="249" spans="1:9" ht="15" customHeight="1">
      <c r="A249" s="7" t="s">
        <v>22</v>
      </c>
      <c r="B249" s="43"/>
      <c r="C249" s="44"/>
      <c r="D249" s="38"/>
      <c r="E249" s="39"/>
      <c r="F249" s="37"/>
      <c r="G249" s="36"/>
      <c r="H249" s="38"/>
      <c r="I249" s="39"/>
    </row>
    <row r="250" spans="1:9" ht="15" customHeight="1">
      <c r="A250" s="7"/>
      <c r="B250" s="43" t="s">
        <v>23</v>
      </c>
      <c r="C250" s="44" t="s">
        <v>24</v>
      </c>
      <c r="D250" s="43" t="s">
        <v>23</v>
      </c>
      <c r="E250" s="44" t="s">
        <v>24</v>
      </c>
      <c r="F250" s="43" t="s">
        <v>23</v>
      </c>
      <c r="G250" s="44" t="s">
        <v>24</v>
      </c>
      <c r="H250" s="42" t="s">
        <v>23</v>
      </c>
      <c r="I250" s="44" t="s">
        <v>24</v>
      </c>
    </row>
    <row r="251" spans="1:9" ht="15" customHeight="1" thickBot="1">
      <c r="A251" s="7"/>
      <c r="B251" s="48"/>
      <c r="C251" s="49"/>
      <c r="D251" s="48"/>
      <c r="E251" s="49"/>
      <c r="F251" s="47"/>
      <c r="G251" s="46"/>
      <c r="H251" s="48"/>
      <c r="I251" s="49"/>
    </row>
    <row r="252" spans="1:9" ht="13.5" thickBot="1">
      <c r="A252" s="50"/>
      <c r="B252" s="51">
        <f>E240+1</f>
        <v>159</v>
      </c>
      <c r="C252" s="52">
        <f t="shared" ref="C252:I252" si="17">B252+1</f>
        <v>160</v>
      </c>
      <c r="D252" s="51">
        <f t="shared" si="17"/>
        <v>161</v>
      </c>
      <c r="E252" s="52">
        <f t="shared" si="17"/>
        <v>162</v>
      </c>
      <c r="F252" s="51">
        <f t="shared" si="17"/>
        <v>163</v>
      </c>
      <c r="G252" s="52">
        <f t="shared" si="17"/>
        <v>164</v>
      </c>
      <c r="H252" s="51">
        <f t="shared" si="17"/>
        <v>165</v>
      </c>
      <c r="I252" s="52">
        <f t="shared" si="17"/>
        <v>166</v>
      </c>
    </row>
    <row r="253" spans="1:9" ht="24.95" customHeight="1" thickBot="1">
      <c r="A253" s="53" t="s">
        <v>0</v>
      </c>
      <c r="B253" s="54">
        <v>536670.66</v>
      </c>
      <c r="C253" s="55">
        <f>B253/$H$391</f>
        <v>1.0070360522478943</v>
      </c>
      <c r="D253" s="54">
        <v>1243865.6399999999</v>
      </c>
      <c r="E253" s="55">
        <f>D253/$H$391</f>
        <v>2.3340525894081861</v>
      </c>
      <c r="F253" s="54">
        <v>503434.92</v>
      </c>
      <c r="G253" s="55">
        <f>F253/$H$391</f>
        <v>0.94467082363051935</v>
      </c>
      <c r="H253" s="54">
        <f>B253+D253+F253</f>
        <v>2283971.2199999997</v>
      </c>
      <c r="I253" s="56">
        <f>H253/$H$391</f>
        <v>4.2857594652865991</v>
      </c>
    </row>
    <row r="254" spans="1:9" s="6" customFormat="1" ht="31.5" customHeight="1" thickBot="1">
      <c r="A254" s="1"/>
      <c r="B254" s="2" t="s">
        <v>97</v>
      </c>
      <c r="C254" s="3"/>
      <c r="D254" s="4"/>
      <c r="E254" s="4"/>
      <c r="F254" s="4"/>
      <c r="G254" s="4"/>
      <c r="H254" s="3"/>
      <c r="I254" s="5"/>
    </row>
    <row r="255" spans="1:9" ht="18.75" customHeight="1" thickBot="1">
      <c r="A255" s="7"/>
      <c r="B255" s="58" t="s">
        <v>234</v>
      </c>
      <c r="C255" s="116"/>
      <c r="D255" s="141"/>
      <c r="E255" s="116"/>
      <c r="F255" s="8"/>
      <c r="G255" s="116"/>
      <c r="H255" s="141"/>
      <c r="I255" s="118"/>
    </row>
    <row r="256" spans="1:9" ht="15">
      <c r="A256" s="7" t="s">
        <v>3</v>
      </c>
      <c r="B256" s="92" t="s">
        <v>235</v>
      </c>
      <c r="C256" s="14"/>
      <c r="D256" s="142" t="s">
        <v>236</v>
      </c>
      <c r="E256" s="19"/>
      <c r="F256" s="92" t="s">
        <v>237</v>
      </c>
      <c r="G256" s="14"/>
      <c r="H256" s="261" t="s">
        <v>238</v>
      </c>
      <c r="I256" s="262"/>
    </row>
    <row r="257" spans="1:9" ht="15">
      <c r="A257" s="7" t="s">
        <v>8</v>
      </c>
      <c r="B257" s="20" t="s">
        <v>239</v>
      </c>
      <c r="C257" s="21"/>
      <c r="D257" s="18" t="s">
        <v>240</v>
      </c>
      <c r="E257" s="61"/>
      <c r="F257" s="20" t="s">
        <v>241</v>
      </c>
      <c r="G257" s="21"/>
      <c r="H257" s="257" t="s">
        <v>65</v>
      </c>
      <c r="I257" s="258"/>
    </row>
    <row r="258" spans="1:9" ht="15">
      <c r="A258" s="7" t="s">
        <v>13</v>
      </c>
      <c r="B258" s="62"/>
      <c r="C258" s="26"/>
      <c r="D258" s="27"/>
      <c r="E258" s="30"/>
      <c r="F258" s="62"/>
      <c r="G258" s="26"/>
      <c r="H258" s="263"/>
      <c r="I258" s="264"/>
    </row>
    <row r="259" spans="1:9" ht="15">
      <c r="A259" s="7" t="s">
        <v>17</v>
      </c>
      <c r="B259" s="33" t="s">
        <v>242</v>
      </c>
      <c r="C259" s="75"/>
      <c r="D259" s="33" t="s">
        <v>243</v>
      </c>
      <c r="E259" s="123"/>
      <c r="F259" s="33" t="s">
        <v>244</v>
      </c>
      <c r="G259" s="75"/>
      <c r="H259" s="253" t="s">
        <v>245</v>
      </c>
      <c r="I259" s="254"/>
    </row>
    <row r="260" spans="1:9" ht="15" customHeight="1">
      <c r="A260" s="7" t="s">
        <v>22</v>
      </c>
      <c r="B260" s="37"/>
      <c r="C260" s="36"/>
      <c r="D260" s="38"/>
      <c r="E260" s="39"/>
      <c r="F260" s="37"/>
      <c r="G260" s="36"/>
      <c r="H260" s="38"/>
      <c r="I260" s="143"/>
    </row>
    <row r="261" spans="1:9" ht="15" customHeight="1">
      <c r="A261" s="7"/>
      <c r="B261" s="42" t="s">
        <v>23</v>
      </c>
      <c r="C261" s="41" t="s">
        <v>24</v>
      </c>
      <c r="D261" s="42" t="s">
        <v>23</v>
      </c>
      <c r="E261" s="44" t="s">
        <v>24</v>
      </c>
      <c r="F261" s="42" t="s">
        <v>23</v>
      </c>
      <c r="G261" s="41" t="s">
        <v>24</v>
      </c>
      <c r="H261" s="42" t="s">
        <v>23</v>
      </c>
      <c r="I261" s="44" t="s">
        <v>24</v>
      </c>
    </row>
    <row r="262" spans="1:9" ht="15" customHeight="1" thickBot="1">
      <c r="A262" s="7"/>
      <c r="B262" s="47"/>
      <c r="C262" s="46"/>
      <c r="D262" s="48"/>
      <c r="E262" s="49"/>
      <c r="F262" s="47"/>
      <c r="G262" s="46"/>
      <c r="H262" s="48"/>
      <c r="I262" s="49"/>
    </row>
    <row r="263" spans="1:9" ht="13.5" thickBot="1">
      <c r="A263" s="50"/>
      <c r="B263" s="51">
        <f>I252+1</f>
        <v>167</v>
      </c>
      <c r="C263" s="52">
        <f t="shared" ref="C263:I263" si="18">B263+1</f>
        <v>168</v>
      </c>
      <c r="D263" s="51">
        <f t="shared" si="18"/>
        <v>169</v>
      </c>
      <c r="E263" s="52">
        <f t="shared" si="18"/>
        <v>170</v>
      </c>
      <c r="F263" s="51">
        <f t="shared" si="18"/>
        <v>171</v>
      </c>
      <c r="G263" s="52">
        <f t="shared" si="18"/>
        <v>172</v>
      </c>
      <c r="H263" s="51">
        <f t="shared" si="18"/>
        <v>173</v>
      </c>
      <c r="I263" s="52">
        <f t="shared" si="18"/>
        <v>174</v>
      </c>
    </row>
    <row r="264" spans="1:9" ht="24.95" customHeight="1">
      <c r="A264" s="53" t="s">
        <v>0</v>
      </c>
      <c r="B264" s="54">
        <v>2794652.11</v>
      </c>
      <c r="C264" s="55">
        <f>B264/$H$391</f>
        <v>5.2440269946202154</v>
      </c>
      <c r="D264" s="54">
        <v>8081.17</v>
      </c>
      <c r="E264" s="55">
        <f>D264/$H$391</f>
        <v>1.5163917353604004E-2</v>
      </c>
      <c r="F264" s="54">
        <v>8922.33</v>
      </c>
      <c r="G264" s="55">
        <f>F264/$H$391</f>
        <v>1.6742312650467894E-2</v>
      </c>
      <c r="H264" s="54">
        <f>B264+D264+F264</f>
        <v>2811655.61</v>
      </c>
      <c r="I264" s="56">
        <f>H264/$H$391</f>
        <v>5.2759332246242874</v>
      </c>
    </row>
    <row r="265" spans="1:9" ht="24.95" customHeight="1" thickBot="1">
      <c r="A265" s="246"/>
      <c r="B265" s="247"/>
      <c r="C265" s="248"/>
      <c r="D265" s="247"/>
      <c r="E265" s="248"/>
      <c r="F265" s="247"/>
      <c r="G265" s="248"/>
      <c r="H265" s="247"/>
      <c r="I265" s="248"/>
    </row>
    <row r="266" spans="1:9" s="6" customFormat="1" ht="31.5" customHeight="1" thickBot="1">
      <c r="A266" s="1"/>
      <c r="B266" s="2" t="s">
        <v>97</v>
      </c>
      <c r="C266" s="3"/>
      <c r="D266" s="4"/>
      <c r="E266" s="4"/>
      <c r="F266" s="4"/>
      <c r="G266" s="4"/>
      <c r="H266" s="3"/>
      <c r="I266" s="5"/>
    </row>
    <row r="267" spans="1:9" ht="18.75" customHeight="1" thickBot="1">
      <c r="A267" s="7"/>
      <c r="B267" s="129" t="s">
        <v>246</v>
      </c>
      <c r="C267" s="10"/>
      <c r="D267" s="129"/>
      <c r="E267" s="10"/>
      <c r="F267" s="10"/>
      <c r="G267" s="116"/>
      <c r="H267" s="124"/>
      <c r="I267" s="144"/>
    </row>
    <row r="268" spans="1:9" ht="15">
      <c r="A268" s="7" t="s">
        <v>3</v>
      </c>
      <c r="B268" s="23" t="s">
        <v>247</v>
      </c>
      <c r="C268" s="30"/>
      <c r="D268" s="15" t="s">
        <v>247</v>
      </c>
      <c r="E268" s="59"/>
      <c r="F268" s="18" t="s">
        <v>247</v>
      </c>
      <c r="G268" s="19"/>
      <c r="H268" s="145" t="s">
        <v>247</v>
      </c>
      <c r="I268" s="59"/>
    </row>
    <row r="269" spans="1:9" ht="15">
      <c r="A269" s="7" t="s">
        <v>8</v>
      </c>
      <c r="B269" s="23" t="s">
        <v>101</v>
      </c>
      <c r="C269" s="88"/>
      <c r="D269" s="18" t="s">
        <v>102</v>
      </c>
      <c r="E269" s="61"/>
      <c r="F269" s="15" t="s">
        <v>107</v>
      </c>
      <c r="G269" s="24"/>
      <c r="H269" s="20" t="s">
        <v>108</v>
      </c>
      <c r="I269" s="61"/>
    </row>
    <row r="270" spans="1:9" ht="15">
      <c r="A270" s="7" t="s">
        <v>13</v>
      </c>
      <c r="B270" s="27"/>
      <c r="C270" s="30"/>
      <c r="D270" s="94"/>
      <c r="E270" s="30"/>
      <c r="F270" s="27"/>
      <c r="G270" s="30"/>
      <c r="H270" s="62"/>
      <c r="I270" s="30"/>
    </row>
    <row r="271" spans="1:9" ht="15">
      <c r="A271" s="7" t="s">
        <v>17</v>
      </c>
      <c r="B271" s="146" t="s">
        <v>248</v>
      </c>
      <c r="C271" s="123"/>
      <c r="D271" s="33" t="s">
        <v>249</v>
      </c>
      <c r="E271" s="123"/>
      <c r="F271" s="33" t="s">
        <v>250</v>
      </c>
      <c r="G271" s="67"/>
      <c r="H271" s="33" t="s">
        <v>251</v>
      </c>
      <c r="I271" s="123"/>
    </row>
    <row r="272" spans="1:9" ht="15" customHeight="1">
      <c r="A272" s="7" t="s">
        <v>22</v>
      </c>
      <c r="B272" s="38"/>
      <c r="C272" s="147"/>
      <c r="D272" s="42"/>
      <c r="E272" s="148"/>
      <c r="F272" s="38"/>
      <c r="G272" s="39"/>
      <c r="H272" s="37"/>
      <c r="I272" s="81"/>
    </row>
    <row r="273" spans="1:9" ht="15" customHeight="1">
      <c r="A273" s="7"/>
      <c r="B273" s="42" t="s">
        <v>23</v>
      </c>
      <c r="C273" s="41" t="s">
        <v>24</v>
      </c>
      <c r="D273" s="42" t="s">
        <v>23</v>
      </c>
      <c r="E273" s="41" t="s">
        <v>24</v>
      </c>
      <c r="F273" s="42" t="s">
        <v>23</v>
      </c>
      <c r="G273" s="44" t="s">
        <v>24</v>
      </c>
      <c r="H273" s="42" t="s">
        <v>23</v>
      </c>
      <c r="I273" s="44" t="s">
        <v>24</v>
      </c>
    </row>
    <row r="274" spans="1:9" ht="15" customHeight="1" thickBot="1">
      <c r="A274" s="7"/>
      <c r="B274" s="48"/>
      <c r="C274" s="46"/>
      <c r="D274" s="47"/>
      <c r="E274" s="46"/>
      <c r="F274" s="48"/>
      <c r="G274" s="49"/>
      <c r="H274" s="47"/>
      <c r="I274" s="49"/>
    </row>
    <row r="275" spans="1:9" ht="13.5" thickBot="1">
      <c r="A275" s="50"/>
      <c r="B275" s="51">
        <f>I263+1</f>
        <v>175</v>
      </c>
      <c r="C275" s="52">
        <f t="shared" ref="C275:I275" si="19">B275+1</f>
        <v>176</v>
      </c>
      <c r="D275" s="51">
        <f t="shared" si="19"/>
        <v>177</v>
      </c>
      <c r="E275" s="52">
        <f t="shared" si="19"/>
        <v>178</v>
      </c>
      <c r="F275" s="51">
        <f t="shared" si="19"/>
        <v>179</v>
      </c>
      <c r="G275" s="52">
        <f t="shared" si="19"/>
        <v>180</v>
      </c>
      <c r="H275" s="51">
        <f t="shared" si="19"/>
        <v>181</v>
      </c>
      <c r="I275" s="52">
        <f t="shared" si="19"/>
        <v>182</v>
      </c>
    </row>
    <row r="276" spans="1:9" ht="24.95" customHeight="1" thickBot="1">
      <c r="A276" s="53" t="s">
        <v>0</v>
      </c>
      <c r="B276" s="54">
        <v>7778114.8700000001</v>
      </c>
      <c r="C276" s="55">
        <f>B276/$H$391</f>
        <v>14.595249333390878</v>
      </c>
      <c r="D276" s="54">
        <v>14395221.279999999</v>
      </c>
      <c r="E276" s="55">
        <f>D276/$H$391</f>
        <v>27.011923493350796</v>
      </c>
      <c r="F276" s="54">
        <v>10179171.189999999</v>
      </c>
      <c r="G276" s="55">
        <f>F276/$H$391</f>
        <v>19.100713220158333</v>
      </c>
      <c r="H276" s="54">
        <v>409882.41</v>
      </c>
      <c r="I276" s="56">
        <f>H276/$H$391</f>
        <v>0.76912414785681171</v>
      </c>
    </row>
    <row r="277" spans="1:9" s="6" customFormat="1" ht="31.5" customHeight="1" thickBot="1">
      <c r="A277" s="1"/>
      <c r="B277" s="2" t="s">
        <v>97</v>
      </c>
      <c r="C277" s="3"/>
      <c r="D277" s="4"/>
      <c r="E277" s="4"/>
      <c r="F277" s="4"/>
      <c r="G277" s="4"/>
      <c r="H277" s="3"/>
      <c r="I277" s="5"/>
    </row>
    <row r="278" spans="1:9" ht="18.75" customHeight="1" thickBot="1">
      <c r="A278" s="7"/>
      <c r="B278" s="58" t="s">
        <v>246</v>
      </c>
      <c r="C278" s="10"/>
      <c r="D278" s="10"/>
      <c r="E278" s="118"/>
      <c r="F278" s="9" t="s">
        <v>252</v>
      </c>
      <c r="G278" s="109"/>
      <c r="H278" s="9"/>
      <c r="I278" s="11"/>
    </row>
    <row r="279" spans="1:9" ht="15">
      <c r="A279" s="7" t="s">
        <v>3</v>
      </c>
      <c r="B279" s="145" t="s">
        <v>253</v>
      </c>
      <c r="C279" s="59"/>
      <c r="D279" s="261" t="s">
        <v>247</v>
      </c>
      <c r="E279" s="262"/>
      <c r="F279" s="149" t="s">
        <v>254</v>
      </c>
      <c r="G279" s="110"/>
      <c r="H279" s="145" t="s">
        <v>254</v>
      </c>
      <c r="I279" s="59"/>
    </row>
    <row r="280" spans="1:9" ht="15">
      <c r="A280" s="7" t="s">
        <v>8</v>
      </c>
      <c r="B280" s="18" t="s">
        <v>255</v>
      </c>
      <c r="C280" s="61"/>
      <c r="D280" s="265" t="s">
        <v>256</v>
      </c>
      <c r="E280" s="266"/>
      <c r="F280" s="94" t="s">
        <v>257</v>
      </c>
      <c r="G280" s="111"/>
      <c r="H280" s="18" t="s">
        <v>257</v>
      </c>
      <c r="I280" s="61"/>
    </row>
    <row r="281" spans="1:9" ht="15">
      <c r="A281" s="7" t="s">
        <v>13</v>
      </c>
      <c r="B281" s="23" t="s">
        <v>258</v>
      </c>
      <c r="C281" s="30"/>
      <c r="D281" s="265" t="s">
        <v>259</v>
      </c>
      <c r="E281" s="266"/>
      <c r="F281" s="94" t="s">
        <v>101</v>
      </c>
      <c r="G281" s="150"/>
      <c r="H281" s="94" t="s">
        <v>102</v>
      </c>
      <c r="I281" s="150"/>
    </row>
    <row r="282" spans="1:9" ht="15">
      <c r="A282" s="7" t="s">
        <v>17</v>
      </c>
      <c r="B282" s="33" t="s">
        <v>260</v>
      </c>
      <c r="C282" s="123"/>
      <c r="D282" s="271" t="s">
        <v>261</v>
      </c>
      <c r="E282" s="272"/>
      <c r="F282" s="146" t="s">
        <v>262</v>
      </c>
      <c r="G282" s="151"/>
      <c r="H282" s="33" t="s">
        <v>263</v>
      </c>
      <c r="I282" s="123"/>
    </row>
    <row r="283" spans="1:9" ht="15" customHeight="1">
      <c r="A283" s="7" t="s">
        <v>22</v>
      </c>
      <c r="B283" s="37"/>
      <c r="C283" s="81"/>
      <c r="D283" s="42"/>
      <c r="E283" s="152"/>
      <c r="F283" s="42"/>
      <c r="G283" s="152"/>
      <c r="H283" s="37"/>
      <c r="I283" s="81"/>
    </row>
    <row r="284" spans="1:9" ht="15" customHeight="1">
      <c r="A284" s="7"/>
      <c r="B284" s="42" t="s">
        <v>23</v>
      </c>
      <c r="C284" s="44" t="s">
        <v>24</v>
      </c>
      <c r="D284" s="42" t="s">
        <v>23</v>
      </c>
      <c r="E284" s="44" t="s">
        <v>24</v>
      </c>
      <c r="F284" s="42" t="s">
        <v>23</v>
      </c>
      <c r="G284" s="44" t="s">
        <v>24</v>
      </c>
      <c r="H284" s="42" t="s">
        <v>23</v>
      </c>
      <c r="I284" s="44" t="s">
        <v>24</v>
      </c>
    </row>
    <row r="285" spans="1:9" ht="15" customHeight="1" thickBot="1">
      <c r="A285" s="7"/>
      <c r="B285" s="47"/>
      <c r="C285" s="49"/>
      <c r="D285" s="47"/>
      <c r="E285" s="49"/>
      <c r="F285" s="47"/>
      <c r="G285" s="49"/>
      <c r="H285" s="47"/>
      <c r="I285" s="49"/>
    </row>
    <row r="286" spans="1:9" ht="13.5" thickBot="1">
      <c r="A286" s="50"/>
      <c r="B286" s="51">
        <f>I275+1</f>
        <v>183</v>
      </c>
      <c r="C286" s="52">
        <f t="shared" ref="C286:I286" si="20">B286+1</f>
        <v>184</v>
      </c>
      <c r="D286" s="51">
        <f t="shared" si="20"/>
        <v>185</v>
      </c>
      <c r="E286" s="52">
        <f t="shared" si="20"/>
        <v>186</v>
      </c>
      <c r="F286" s="51">
        <f t="shared" si="20"/>
        <v>187</v>
      </c>
      <c r="G286" s="52">
        <f t="shared" si="20"/>
        <v>188</v>
      </c>
      <c r="H286" s="51">
        <f t="shared" si="20"/>
        <v>189</v>
      </c>
      <c r="I286" s="52">
        <f t="shared" si="20"/>
        <v>190</v>
      </c>
    </row>
    <row r="287" spans="1:9" ht="24.95" customHeight="1">
      <c r="A287" s="53" t="s">
        <v>0</v>
      </c>
      <c r="B287" s="54">
        <v>1816</v>
      </c>
      <c r="C287" s="55">
        <f>B287/$H$391</f>
        <v>3.40763452744403E-3</v>
      </c>
      <c r="D287" s="54">
        <f>B276+D276+F276+H276+B287</f>
        <v>32764205.749999996</v>
      </c>
      <c r="E287" s="55">
        <f>D287/$H$391</f>
        <v>61.480417829284256</v>
      </c>
      <c r="F287" s="54">
        <v>3839.13</v>
      </c>
      <c r="G287" s="55">
        <f>F287/$H$391</f>
        <v>7.203938294794163E-3</v>
      </c>
      <c r="H287" s="54">
        <v>5711.17</v>
      </c>
      <c r="I287" s="56">
        <f>H287/$H$391</f>
        <v>1.0716729121201829E-2</v>
      </c>
    </row>
    <row r="288" spans="1:9" ht="24.95" customHeight="1" thickBot="1">
      <c r="A288" s="246"/>
      <c r="B288" s="247"/>
      <c r="C288" s="248"/>
      <c r="D288" s="247"/>
      <c r="E288" s="248"/>
      <c r="F288" s="247"/>
      <c r="G288" s="248"/>
      <c r="H288" s="247"/>
      <c r="I288" s="248"/>
    </row>
    <row r="289" spans="1:9" s="6" customFormat="1" ht="31.5" customHeight="1" thickBot="1">
      <c r="A289" s="1"/>
      <c r="B289" s="2" t="s">
        <v>97</v>
      </c>
      <c r="C289" s="3"/>
      <c r="D289" s="4"/>
      <c r="E289" s="4"/>
      <c r="F289" s="4"/>
      <c r="G289" s="4"/>
      <c r="H289" s="3"/>
      <c r="I289" s="5"/>
    </row>
    <row r="290" spans="1:9" ht="18.75" customHeight="1" thickBot="1">
      <c r="A290" s="7"/>
      <c r="B290" s="153" t="s">
        <v>347</v>
      </c>
      <c r="C290" s="10"/>
      <c r="D290" s="10"/>
      <c r="E290" s="116"/>
      <c r="F290" s="10"/>
      <c r="G290" s="154"/>
      <c r="H290" s="155"/>
      <c r="I290" s="11"/>
    </row>
    <row r="291" spans="1:9" ht="15">
      <c r="A291" s="7" t="s">
        <v>3</v>
      </c>
      <c r="B291" s="18" t="s">
        <v>264</v>
      </c>
      <c r="C291" s="14"/>
      <c r="D291" s="269" t="s">
        <v>254</v>
      </c>
      <c r="E291" s="270"/>
      <c r="F291" s="261" t="s">
        <v>254</v>
      </c>
      <c r="G291" s="262"/>
      <c r="H291" s="92"/>
      <c r="I291" s="59"/>
    </row>
    <row r="292" spans="1:9" ht="15">
      <c r="A292" s="7" t="s">
        <v>8</v>
      </c>
      <c r="B292" s="15" t="s">
        <v>257</v>
      </c>
      <c r="C292" s="13"/>
      <c r="D292" s="267" t="s">
        <v>257</v>
      </c>
      <c r="E292" s="268"/>
      <c r="F292" s="265" t="s">
        <v>257</v>
      </c>
      <c r="G292" s="266"/>
      <c r="H292" s="20"/>
      <c r="I292" s="61"/>
    </row>
    <row r="293" spans="1:9" ht="15">
      <c r="A293" s="7" t="s">
        <v>13</v>
      </c>
      <c r="B293" s="94" t="s">
        <v>107</v>
      </c>
      <c r="C293" s="26"/>
      <c r="D293" s="267" t="s">
        <v>115</v>
      </c>
      <c r="E293" s="268"/>
      <c r="F293" s="263" t="s">
        <v>65</v>
      </c>
      <c r="G293" s="264"/>
      <c r="H293" s="23"/>
      <c r="I293" s="150"/>
    </row>
    <row r="294" spans="1:9" ht="15">
      <c r="A294" s="7" t="s">
        <v>17</v>
      </c>
      <c r="B294" s="33" t="s">
        <v>265</v>
      </c>
      <c r="C294" s="80"/>
      <c r="D294" s="255" t="s">
        <v>266</v>
      </c>
      <c r="E294" s="256"/>
      <c r="F294" s="253" t="s">
        <v>267</v>
      </c>
      <c r="G294" s="254"/>
      <c r="H294" s="33"/>
      <c r="I294" s="123"/>
    </row>
    <row r="295" spans="1:9" ht="15" customHeight="1">
      <c r="A295" s="7" t="s">
        <v>22</v>
      </c>
      <c r="B295" s="38"/>
      <c r="C295" s="68"/>
      <c r="D295" s="42"/>
      <c r="E295" s="152"/>
      <c r="F295" s="38"/>
      <c r="G295" s="39"/>
      <c r="H295" s="37"/>
      <c r="I295" s="81"/>
    </row>
    <row r="296" spans="1:9" ht="15" customHeight="1">
      <c r="A296" s="7"/>
      <c r="B296" s="42" t="s">
        <v>23</v>
      </c>
      <c r="C296" s="41" t="s">
        <v>24</v>
      </c>
      <c r="D296" s="42" t="s">
        <v>23</v>
      </c>
      <c r="E296" s="44" t="s">
        <v>24</v>
      </c>
      <c r="F296" s="42" t="s">
        <v>23</v>
      </c>
      <c r="G296" s="44" t="s">
        <v>24</v>
      </c>
      <c r="H296" s="42"/>
      <c r="I296" s="44"/>
    </row>
    <row r="297" spans="1:9" ht="15" customHeight="1" thickBot="1">
      <c r="A297" s="7"/>
      <c r="B297" s="48"/>
      <c r="C297" s="70"/>
      <c r="D297" s="47"/>
      <c r="E297" s="49"/>
      <c r="F297" s="46"/>
      <c r="G297" s="49"/>
      <c r="H297" s="47"/>
      <c r="I297" s="49"/>
    </row>
    <row r="298" spans="1:9" ht="13.5" thickBot="1">
      <c r="A298" s="50"/>
      <c r="B298" s="51">
        <f>I286+1</f>
        <v>191</v>
      </c>
      <c r="C298" s="52">
        <f>B298+1</f>
        <v>192</v>
      </c>
      <c r="D298" s="51">
        <f>C298+1</f>
        <v>193</v>
      </c>
      <c r="E298" s="52">
        <f>D298+1</f>
        <v>194</v>
      </c>
      <c r="F298" s="51">
        <f>E298+1</f>
        <v>195</v>
      </c>
      <c r="G298" s="52">
        <f>F298+1</f>
        <v>196</v>
      </c>
      <c r="H298" s="51"/>
      <c r="I298" s="52"/>
    </row>
    <row r="299" spans="1:9" ht="24.95" customHeight="1" thickBot="1">
      <c r="A299" s="53" t="s">
        <v>0</v>
      </c>
      <c r="B299" s="54">
        <v>12529.55</v>
      </c>
      <c r="C299" s="55">
        <f>B299/$H$391</f>
        <v>2.3511083256242481E-2</v>
      </c>
      <c r="D299" s="54">
        <v>9952.1</v>
      </c>
      <c r="E299" s="55">
        <f>D299/$H$391</f>
        <v>1.8674625319700294E-2</v>
      </c>
      <c r="F299" s="54">
        <f>F287+H287+B299+D299</f>
        <v>32031.949999999997</v>
      </c>
      <c r="G299" s="55">
        <f>F299/$H$391</f>
        <v>6.0106375991938764E-2</v>
      </c>
      <c r="H299" s="54"/>
      <c r="I299" s="56"/>
    </row>
    <row r="300" spans="1:9" s="6" customFormat="1" ht="31.5" customHeight="1" thickBot="1">
      <c r="A300" s="1"/>
      <c r="B300" s="2" t="s">
        <v>97</v>
      </c>
      <c r="C300" s="3"/>
      <c r="D300" s="4"/>
      <c r="E300" s="4"/>
      <c r="F300" s="4"/>
      <c r="G300" s="4"/>
      <c r="H300" s="3"/>
      <c r="I300" s="5"/>
    </row>
    <row r="301" spans="1:9" ht="18.75" customHeight="1" thickBot="1">
      <c r="A301" s="7"/>
      <c r="B301" s="153"/>
      <c r="C301" s="10"/>
      <c r="D301" s="58" t="s">
        <v>268</v>
      </c>
      <c r="E301" s="118"/>
      <c r="F301" s="10"/>
      <c r="G301" s="109"/>
      <c r="H301" s="155"/>
      <c r="I301" s="11"/>
    </row>
    <row r="302" spans="1:9" ht="15">
      <c r="A302" s="7" t="s">
        <v>3</v>
      </c>
      <c r="B302" s="18"/>
      <c r="C302" s="14"/>
      <c r="D302" s="269" t="s">
        <v>269</v>
      </c>
      <c r="E302" s="270"/>
      <c r="F302" s="92" t="s">
        <v>269</v>
      </c>
      <c r="G302" s="59"/>
      <c r="H302" s="92" t="s">
        <v>269</v>
      </c>
      <c r="I302" s="59"/>
    </row>
    <row r="303" spans="1:9" ht="15">
      <c r="A303" s="7" t="s">
        <v>8</v>
      </c>
      <c r="B303" s="15"/>
      <c r="C303" s="13"/>
      <c r="D303" s="267" t="s">
        <v>270</v>
      </c>
      <c r="E303" s="268"/>
      <c r="F303" s="20" t="s">
        <v>270</v>
      </c>
      <c r="G303" s="61"/>
      <c r="H303" s="20" t="s">
        <v>270</v>
      </c>
      <c r="I303" s="61"/>
    </row>
    <row r="304" spans="1:9" ht="15">
      <c r="A304" s="7" t="s">
        <v>13</v>
      </c>
      <c r="B304" s="94"/>
      <c r="C304" s="26"/>
      <c r="D304" s="267" t="s">
        <v>101</v>
      </c>
      <c r="E304" s="268"/>
      <c r="F304" s="23" t="s">
        <v>102</v>
      </c>
      <c r="G304" s="150"/>
      <c r="H304" s="23" t="s">
        <v>107</v>
      </c>
      <c r="I304" s="150"/>
    </row>
    <row r="305" spans="1:9" ht="15">
      <c r="A305" s="7" t="s">
        <v>17</v>
      </c>
      <c r="B305" s="33"/>
      <c r="C305" s="80"/>
      <c r="D305" s="255" t="s">
        <v>271</v>
      </c>
      <c r="E305" s="256"/>
      <c r="F305" s="33" t="s">
        <v>272</v>
      </c>
      <c r="G305" s="123"/>
      <c r="H305" s="33" t="s">
        <v>273</v>
      </c>
      <c r="I305" s="123"/>
    </row>
    <row r="306" spans="1:9" ht="15" customHeight="1">
      <c r="A306" s="7" t="s">
        <v>22</v>
      </c>
      <c r="B306" s="38"/>
      <c r="C306" s="68"/>
      <c r="D306" s="42"/>
      <c r="E306" s="152"/>
      <c r="F306" s="37"/>
      <c r="G306" s="81"/>
      <c r="H306" s="37"/>
      <c r="I306" s="81"/>
    </row>
    <row r="307" spans="1:9" ht="15" customHeight="1">
      <c r="A307" s="7"/>
      <c r="B307" s="42"/>
      <c r="C307" s="41"/>
      <c r="D307" s="42" t="s">
        <v>23</v>
      </c>
      <c r="E307" s="44" t="s">
        <v>24</v>
      </c>
      <c r="F307" s="42" t="s">
        <v>23</v>
      </c>
      <c r="G307" s="44" t="s">
        <v>24</v>
      </c>
      <c r="H307" s="42" t="s">
        <v>23</v>
      </c>
      <c r="I307" s="44" t="s">
        <v>24</v>
      </c>
    </row>
    <row r="308" spans="1:9" ht="15" customHeight="1" thickBot="1">
      <c r="A308" s="7"/>
      <c r="B308" s="48"/>
      <c r="C308" s="70"/>
      <c r="D308" s="47"/>
      <c r="E308" s="49"/>
      <c r="F308" s="47"/>
      <c r="G308" s="49"/>
      <c r="H308" s="47"/>
      <c r="I308" s="49"/>
    </row>
    <row r="309" spans="1:9" ht="13.5" thickBot="1">
      <c r="A309" s="50"/>
      <c r="B309" s="51"/>
      <c r="C309" s="52"/>
      <c r="D309" s="51">
        <f>G298+1</f>
        <v>197</v>
      </c>
      <c r="E309" s="52">
        <f>D309+1</f>
        <v>198</v>
      </c>
      <c r="F309" s="51">
        <f>E309+1</f>
        <v>199</v>
      </c>
      <c r="G309" s="52">
        <f>F309+1</f>
        <v>200</v>
      </c>
      <c r="H309" s="51">
        <f>G309+1</f>
        <v>201</v>
      </c>
      <c r="I309" s="52">
        <f>H309+1</f>
        <v>202</v>
      </c>
    </row>
    <row r="310" spans="1:9" ht="24.95" customHeight="1">
      <c r="A310" s="53" t="s">
        <v>0</v>
      </c>
      <c r="B310" s="54"/>
      <c r="C310" s="55"/>
      <c r="D310" s="54">
        <v>2455.1999999999998</v>
      </c>
      <c r="E310" s="55">
        <f>D310/$H$391</f>
        <v>4.6070618346809372E-3</v>
      </c>
      <c r="F310" s="54">
        <v>2046.4</v>
      </c>
      <c r="G310" s="55">
        <f>F310/$H$391</f>
        <v>3.8399687758598369E-3</v>
      </c>
      <c r="H310" s="54">
        <v>0</v>
      </c>
      <c r="I310" s="56">
        <f>H310/$H$391</f>
        <v>0</v>
      </c>
    </row>
    <row r="311" spans="1:9" ht="24.95" customHeight="1" thickBot="1">
      <c r="A311" s="246"/>
      <c r="B311" s="247"/>
      <c r="C311" s="248"/>
      <c r="D311" s="247"/>
      <c r="E311" s="248"/>
      <c r="F311" s="247"/>
      <c r="G311" s="248"/>
      <c r="H311" s="247"/>
      <c r="I311" s="248"/>
    </row>
    <row r="312" spans="1:9" s="6" customFormat="1" ht="31.5" customHeight="1" thickBot="1">
      <c r="A312" s="1"/>
      <c r="B312" s="2" t="s">
        <v>97</v>
      </c>
      <c r="C312" s="3"/>
      <c r="D312" s="4"/>
      <c r="E312" s="4"/>
      <c r="F312" s="4"/>
      <c r="G312" s="4"/>
      <c r="H312" s="3"/>
      <c r="I312" s="5"/>
    </row>
    <row r="313" spans="1:9" ht="18.75" customHeight="1" thickBot="1">
      <c r="A313" s="7"/>
      <c r="B313" s="58" t="s">
        <v>274</v>
      </c>
      <c r="C313" s="10"/>
      <c r="D313" s="10"/>
      <c r="E313" s="10"/>
      <c r="F313" s="156" t="s">
        <v>275</v>
      </c>
      <c r="G313" s="154"/>
      <c r="H313" s="9"/>
      <c r="I313" s="11"/>
    </row>
    <row r="314" spans="1:9" ht="15">
      <c r="A314" s="7" t="s">
        <v>3</v>
      </c>
      <c r="B314" s="23" t="s">
        <v>269</v>
      </c>
      <c r="C314" s="30"/>
      <c r="D314" s="157" t="s">
        <v>269</v>
      </c>
      <c r="E314" s="158"/>
      <c r="F314" s="74" t="s">
        <v>276</v>
      </c>
      <c r="G314" s="26"/>
      <c r="H314" s="281" t="s">
        <v>277</v>
      </c>
      <c r="I314" s="282"/>
    </row>
    <row r="315" spans="1:9" ht="15">
      <c r="A315" s="7" t="s">
        <v>8</v>
      </c>
      <c r="B315" s="84" t="s">
        <v>270</v>
      </c>
      <c r="C315" s="79"/>
      <c r="D315" s="159" t="s">
        <v>270</v>
      </c>
      <c r="E315" s="160"/>
      <c r="F315" s="74" t="s">
        <v>239</v>
      </c>
      <c r="G315" s="87"/>
      <c r="H315" s="259" t="s">
        <v>65</v>
      </c>
      <c r="I315" s="260"/>
    </row>
    <row r="316" spans="1:9" ht="15">
      <c r="A316" s="7" t="s">
        <v>13</v>
      </c>
      <c r="B316" s="23" t="s">
        <v>108</v>
      </c>
      <c r="C316" s="30"/>
      <c r="D316" s="84" t="s">
        <v>65</v>
      </c>
      <c r="E316" s="113"/>
      <c r="F316" s="74" t="s">
        <v>278</v>
      </c>
      <c r="G316" s="26"/>
      <c r="H316" s="161"/>
      <c r="I316" s="162"/>
    </row>
    <row r="317" spans="1:9" ht="15">
      <c r="A317" s="7" t="s">
        <v>17</v>
      </c>
      <c r="B317" s="33" t="s">
        <v>279</v>
      </c>
      <c r="C317" s="123"/>
      <c r="D317" s="31" t="s">
        <v>280</v>
      </c>
      <c r="E317" s="67"/>
      <c r="F317" s="33" t="s">
        <v>281</v>
      </c>
      <c r="G317" s="75"/>
      <c r="H317" s="283" t="s">
        <v>282</v>
      </c>
      <c r="I317" s="284"/>
    </row>
    <row r="318" spans="1:9" ht="15" customHeight="1">
      <c r="A318" s="7" t="s">
        <v>22</v>
      </c>
      <c r="B318" s="42"/>
      <c r="C318" s="152"/>
      <c r="D318" s="38"/>
      <c r="E318" s="39"/>
      <c r="F318" s="37"/>
      <c r="G318" s="148"/>
      <c r="H318" s="38"/>
      <c r="I318" s="39"/>
    </row>
    <row r="319" spans="1:9" ht="15" customHeight="1">
      <c r="A319" s="7"/>
      <c r="B319" s="42" t="s">
        <v>23</v>
      </c>
      <c r="C319" s="44" t="s">
        <v>24</v>
      </c>
      <c r="D319" s="42" t="s">
        <v>23</v>
      </c>
      <c r="E319" s="44" t="s">
        <v>24</v>
      </c>
      <c r="F319" s="42" t="s">
        <v>23</v>
      </c>
      <c r="G319" s="44" t="s">
        <v>24</v>
      </c>
      <c r="H319" s="42" t="s">
        <v>23</v>
      </c>
      <c r="I319" s="44" t="s">
        <v>24</v>
      </c>
    </row>
    <row r="320" spans="1:9" ht="15" customHeight="1" thickBot="1">
      <c r="A320" s="7"/>
      <c r="B320" s="47"/>
      <c r="C320" s="49"/>
      <c r="D320" s="46"/>
      <c r="E320" s="49"/>
      <c r="F320" s="47"/>
      <c r="G320" s="46"/>
      <c r="H320" s="48"/>
      <c r="I320" s="49"/>
    </row>
    <row r="321" spans="1:9" ht="13.5" thickBot="1">
      <c r="A321" s="50"/>
      <c r="B321" s="51">
        <f>I309+1</f>
        <v>203</v>
      </c>
      <c r="C321" s="52">
        <f t="shared" ref="C321:I321" si="21">B321+1</f>
        <v>204</v>
      </c>
      <c r="D321" s="51">
        <f t="shared" si="21"/>
        <v>205</v>
      </c>
      <c r="E321" s="52">
        <f t="shared" si="21"/>
        <v>206</v>
      </c>
      <c r="F321" s="51">
        <f t="shared" si="21"/>
        <v>207</v>
      </c>
      <c r="G321" s="52">
        <f t="shared" si="21"/>
        <v>208</v>
      </c>
      <c r="H321" s="51">
        <f t="shared" si="21"/>
        <v>209</v>
      </c>
      <c r="I321" s="52">
        <f t="shared" si="21"/>
        <v>210</v>
      </c>
    </row>
    <row r="322" spans="1:9" ht="24.95" customHeight="1" thickBot="1">
      <c r="A322" s="53" t="s">
        <v>0</v>
      </c>
      <c r="B322" s="54">
        <v>0</v>
      </c>
      <c r="C322" s="55">
        <f>B322/$H$391</f>
        <v>0</v>
      </c>
      <c r="D322" s="54">
        <f>D310+F310+H310+B322</f>
        <v>4501.6000000000004</v>
      </c>
      <c r="E322" s="55">
        <f>D322/$H$391</f>
        <v>8.4470306105407754E-3</v>
      </c>
      <c r="F322" s="54">
        <v>434467.66</v>
      </c>
      <c r="G322" s="55">
        <f>F322/$H$391</f>
        <v>0.81525715819042588</v>
      </c>
      <c r="H322" s="54">
        <f>D287+F299+D322+F322</f>
        <v>33235206.959999997</v>
      </c>
      <c r="I322" s="56">
        <f>H322/$H$391</f>
        <v>62.364228394077166</v>
      </c>
    </row>
    <row r="323" spans="1:9" s="6" customFormat="1" ht="31.5" customHeight="1" thickBot="1">
      <c r="A323" s="1"/>
      <c r="B323" s="2" t="s">
        <v>97</v>
      </c>
      <c r="C323" s="3"/>
      <c r="D323" s="4"/>
      <c r="E323" s="4"/>
      <c r="F323" s="4"/>
      <c r="G323" s="4"/>
      <c r="H323" s="3"/>
      <c r="I323" s="5"/>
    </row>
    <row r="324" spans="1:9" ht="18.75" customHeight="1" thickBot="1">
      <c r="A324" s="7"/>
      <c r="B324" s="129" t="s">
        <v>283</v>
      </c>
      <c r="C324" s="116"/>
      <c r="D324" s="129" t="s">
        <v>284</v>
      </c>
      <c r="E324" s="116"/>
      <c r="F324" s="129"/>
      <c r="G324" s="109"/>
      <c r="H324" s="163" t="s">
        <v>285</v>
      </c>
      <c r="I324" s="154"/>
    </row>
    <row r="325" spans="1:9" ht="15">
      <c r="A325" s="7" t="s">
        <v>3</v>
      </c>
      <c r="B325" s="139" t="s">
        <v>286</v>
      </c>
      <c r="C325" s="164"/>
      <c r="D325" s="23" t="s">
        <v>287</v>
      </c>
      <c r="E325" s="77"/>
      <c r="F325" s="74" t="s">
        <v>288</v>
      </c>
      <c r="G325" s="26"/>
      <c r="H325" s="281" t="s">
        <v>289</v>
      </c>
      <c r="I325" s="282"/>
    </row>
    <row r="326" spans="1:9" ht="15">
      <c r="A326" s="7" t="s">
        <v>8</v>
      </c>
      <c r="B326" s="18" t="s">
        <v>290</v>
      </c>
      <c r="C326" s="165"/>
      <c r="D326" s="84" t="s">
        <v>291</v>
      </c>
      <c r="E326" s="79"/>
      <c r="F326" s="74"/>
      <c r="G326" s="87"/>
      <c r="H326" s="257" t="s">
        <v>65</v>
      </c>
      <c r="I326" s="258"/>
    </row>
    <row r="327" spans="1:9" ht="15">
      <c r="A327" s="7" t="s">
        <v>13</v>
      </c>
      <c r="B327" s="84" t="s">
        <v>205</v>
      </c>
      <c r="C327" s="166"/>
      <c r="D327" s="23" t="s">
        <v>292</v>
      </c>
      <c r="E327" s="30"/>
      <c r="F327" s="167"/>
      <c r="G327" s="26"/>
      <c r="H327" s="112"/>
      <c r="I327" s="88"/>
    </row>
    <row r="328" spans="1:9" ht="15">
      <c r="A328" s="7" t="s">
        <v>17</v>
      </c>
      <c r="B328" s="146" t="s">
        <v>293</v>
      </c>
      <c r="C328" s="123"/>
      <c r="D328" s="33" t="s">
        <v>294</v>
      </c>
      <c r="E328" s="123"/>
      <c r="F328" s="31" t="s">
        <v>295</v>
      </c>
      <c r="G328" s="75"/>
      <c r="H328" s="253" t="s">
        <v>296</v>
      </c>
      <c r="I328" s="254"/>
    </row>
    <row r="329" spans="1:9" ht="15" customHeight="1">
      <c r="A329" s="7" t="s">
        <v>22</v>
      </c>
      <c r="B329" s="38"/>
      <c r="C329" s="68"/>
      <c r="D329" s="42"/>
      <c r="E329" s="148"/>
      <c r="F329" s="42"/>
      <c r="G329" s="148"/>
      <c r="H329" s="38"/>
      <c r="I329" s="39"/>
    </row>
    <row r="330" spans="1:9" ht="15" customHeight="1">
      <c r="A330" s="7"/>
      <c r="B330" s="42" t="s">
        <v>23</v>
      </c>
      <c r="C330" s="41" t="s">
        <v>24</v>
      </c>
      <c r="D330" s="42" t="s">
        <v>23</v>
      </c>
      <c r="E330" s="44" t="s">
        <v>24</v>
      </c>
      <c r="F330" s="42" t="s">
        <v>23</v>
      </c>
      <c r="G330" s="44" t="s">
        <v>24</v>
      </c>
      <c r="H330" s="42" t="s">
        <v>23</v>
      </c>
      <c r="I330" s="44" t="s">
        <v>24</v>
      </c>
    </row>
    <row r="331" spans="1:9" ht="15" customHeight="1" thickBot="1">
      <c r="A331" s="7"/>
      <c r="B331" s="48"/>
      <c r="C331" s="70"/>
      <c r="D331" s="47"/>
      <c r="E331" s="46"/>
      <c r="F331" s="47"/>
      <c r="G331" s="46"/>
      <c r="H331" s="48"/>
      <c r="I331" s="49"/>
    </row>
    <row r="332" spans="1:9" ht="13.5" thickBot="1">
      <c r="A332" s="50"/>
      <c r="B332" s="51">
        <f>I321+1</f>
        <v>211</v>
      </c>
      <c r="C332" s="52">
        <f t="shared" ref="C332:I332" si="22">B332+1</f>
        <v>212</v>
      </c>
      <c r="D332" s="51">
        <f t="shared" si="22"/>
        <v>213</v>
      </c>
      <c r="E332" s="52">
        <f t="shared" si="22"/>
        <v>214</v>
      </c>
      <c r="F332" s="51">
        <f t="shared" si="22"/>
        <v>215</v>
      </c>
      <c r="G332" s="52">
        <f t="shared" si="22"/>
        <v>216</v>
      </c>
      <c r="H332" s="51">
        <f t="shared" si="22"/>
        <v>217</v>
      </c>
      <c r="I332" s="52">
        <f t="shared" si="22"/>
        <v>218</v>
      </c>
    </row>
    <row r="333" spans="1:9" ht="24.95" customHeight="1">
      <c r="A333" s="53" t="s">
        <v>0</v>
      </c>
      <c r="B333" s="54">
        <v>0</v>
      </c>
      <c r="C333" s="55">
        <f>B333/$H$391</f>
        <v>0</v>
      </c>
      <c r="D333" s="54">
        <v>10673.38</v>
      </c>
      <c r="E333" s="55">
        <f>D333/$H$391</f>
        <v>2.0028071702935329E-2</v>
      </c>
      <c r="F333" s="54">
        <v>0</v>
      </c>
      <c r="G333" s="55">
        <f>F333/$H$391</f>
        <v>0</v>
      </c>
      <c r="H333" s="54">
        <v>115663379.91</v>
      </c>
      <c r="I333" s="56">
        <f>H333/$H$391</f>
        <v>217.03663377874017</v>
      </c>
    </row>
    <row r="334" spans="1:9" ht="24.95" customHeight="1" thickBot="1">
      <c r="A334" s="246"/>
      <c r="B334" s="247"/>
      <c r="C334" s="248"/>
      <c r="D334" s="247"/>
      <c r="E334" s="248"/>
      <c r="F334" s="247"/>
      <c r="G334" s="248"/>
      <c r="H334" s="247"/>
      <c r="I334" s="248"/>
    </row>
    <row r="335" spans="1:9" s="6" customFormat="1" ht="31.5" customHeight="1" thickBot="1">
      <c r="A335" s="1"/>
      <c r="B335" s="2" t="s">
        <v>97</v>
      </c>
      <c r="C335" s="3"/>
      <c r="D335" s="4"/>
      <c r="E335" s="4"/>
      <c r="F335" s="4"/>
      <c r="G335" s="4"/>
      <c r="H335" s="3"/>
      <c r="I335" s="5"/>
    </row>
    <row r="336" spans="1:9" ht="18.75" customHeight="1" thickBot="1">
      <c r="A336" s="7"/>
      <c r="B336" s="168" t="s">
        <v>297</v>
      </c>
      <c r="C336" s="10"/>
      <c r="D336" s="168"/>
      <c r="E336" s="10"/>
      <c r="F336" s="10"/>
      <c r="G336" s="9"/>
      <c r="H336" s="9"/>
      <c r="I336" s="11"/>
    </row>
    <row r="337" spans="1:9" ht="15">
      <c r="A337" s="7" t="s">
        <v>3</v>
      </c>
      <c r="B337" s="74" t="s">
        <v>298</v>
      </c>
      <c r="C337" s="85"/>
      <c r="D337" s="18" t="s">
        <v>299</v>
      </c>
      <c r="E337" s="14"/>
      <c r="F337" s="15" t="s">
        <v>300</v>
      </c>
      <c r="G337" s="14"/>
      <c r="H337" s="84" t="s">
        <v>301</v>
      </c>
      <c r="I337" s="86"/>
    </row>
    <row r="338" spans="1:9" ht="15">
      <c r="A338" s="7" t="s">
        <v>8</v>
      </c>
      <c r="B338" s="117"/>
      <c r="C338" s="82"/>
      <c r="D338" s="15" t="s">
        <v>302</v>
      </c>
      <c r="E338" s="13"/>
      <c r="F338" s="18"/>
      <c r="G338" s="21"/>
      <c r="H338" s="84"/>
      <c r="I338" s="86"/>
    </row>
    <row r="339" spans="1:9" ht="15">
      <c r="A339" s="7" t="s">
        <v>13</v>
      </c>
      <c r="B339" s="117"/>
      <c r="C339" s="82"/>
      <c r="D339" s="94"/>
      <c r="E339" s="26"/>
      <c r="F339" s="23"/>
      <c r="G339" s="26"/>
      <c r="H339" s="84"/>
      <c r="I339" s="169"/>
    </row>
    <row r="340" spans="1:9" ht="15">
      <c r="A340" s="7" t="s">
        <v>17</v>
      </c>
      <c r="B340" s="255" t="s">
        <v>303</v>
      </c>
      <c r="C340" s="256"/>
      <c r="D340" s="33" t="s">
        <v>304</v>
      </c>
      <c r="E340" s="63"/>
      <c r="F340" s="31" t="s">
        <v>305</v>
      </c>
      <c r="G340" s="32"/>
      <c r="H340" s="279" t="s">
        <v>306</v>
      </c>
      <c r="I340" s="280"/>
    </row>
    <row r="341" spans="1:9" ht="15" customHeight="1">
      <c r="A341" s="7" t="s">
        <v>22</v>
      </c>
      <c r="B341" s="101"/>
      <c r="C341" s="102"/>
      <c r="D341" s="103"/>
      <c r="E341" s="104"/>
      <c r="F341" s="101"/>
      <c r="G341" s="102"/>
      <c r="H341" s="103"/>
      <c r="I341" s="105"/>
    </row>
    <row r="342" spans="1:9" ht="15" customHeight="1">
      <c r="A342" s="7"/>
      <c r="B342" s="42" t="s">
        <v>23</v>
      </c>
      <c r="C342" s="41" t="s">
        <v>24</v>
      </c>
      <c r="D342" s="43" t="s">
        <v>23</v>
      </c>
      <c r="E342" s="69" t="s">
        <v>24</v>
      </c>
      <c r="F342" s="42" t="s">
        <v>23</v>
      </c>
      <c r="G342" s="41" t="s">
        <v>24</v>
      </c>
      <c r="H342" s="42" t="s">
        <v>23</v>
      </c>
      <c r="I342" s="44" t="s">
        <v>24</v>
      </c>
    </row>
    <row r="343" spans="1:9" ht="15" customHeight="1" thickBot="1">
      <c r="A343" s="7"/>
      <c r="B343" s="47"/>
      <c r="C343" s="46"/>
      <c r="D343" s="48"/>
      <c r="E343" s="70"/>
      <c r="F343" s="47"/>
      <c r="G343" s="46"/>
      <c r="H343" s="47"/>
      <c r="I343" s="49"/>
    </row>
    <row r="344" spans="1:9" ht="13.5" thickBot="1">
      <c r="A344" s="50"/>
      <c r="B344" s="51">
        <f>I332+1</f>
        <v>219</v>
      </c>
      <c r="C344" s="52">
        <f t="shared" ref="C344:I344" si="23">B344+1</f>
        <v>220</v>
      </c>
      <c r="D344" s="51">
        <f t="shared" si="23"/>
        <v>221</v>
      </c>
      <c r="E344" s="52">
        <f t="shared" si="23"/>
        <v>222</v>
      </c>
      <c r="F344" s="51">
        <f t="shared" si="23"/>
        <v>223</v>
      </c>
      <c r="G344" s="52">
        <f t="shared" si="23"/>
        <v>224</v>
      </c>
      <c r="H344" s="51">
        <f t="shared" si="23"/>
        <v>225</v>
      </c>
      <c r="I344" s="52">
        <f t="shared" si="23"/>
        <v>226</v>
      </c>
    </row>
    <row r="345" spans="1:9" ht="24.95" customHeight="1" thickBot="1">
      <c r="A345" s="53" t="s">
        <v>0</v>
      </c>
      <c r="B345" s="54">
        <v>0</v>
      </c>
      <c r="C345" s="55">
        <f>B345/$H$391</f>
        <v>0</v>
      </c>
      <c r="D345" s="54">
        <v>0</v>
      </c>
      <c r="E345" s="55">
        <f>D345/$H$391</f>
        <v>0</v>
      </c>
      <c r="F345" s="54">
        <v>0</v>
      </c>
      <c r="G345" s="55">
        <f>F345/$H$391</f>
        <v>0</v>
      </c>
      <c r="H345" s="54">
        <v>0</v>
      </c>
      <c r="I345" s="56">
        <f>H345/$H$391</f>
        <v>0</v>
      </c>
    </row>
    <row r="346" spans="1:9" s="6" customFormat="1" ht="31.5" customHeight="1" thickBot="1">
      <c r="A346" s="1"/>
      <c r="B346" s="2" t="s">
        <v>97</v>
      </c>
      <c r="C346" s="3"/>
      <c r="D346" s="4"/>
      <c r="E346" s="4"/>
      <c r="F346" s="4"/>
      <c r="G346" s="4"/>
      <c r="H346" s="3"/>
      <c r="I346" s="5"/>
    </row>
    <row r="347" spans="1:9" ht="18.75" customHeight="1" thickBot="1">
      <c r="A347" s="7"/>
      <c r="B347" s="168" t="s">
        <v>297</v>
      </c>
      <c r="C347" s="10"/>
      <c r="D347" s="168"/>
      <c r="E347" s="10"/>
      <c r="F347" s="10"/>
      <c r="G347" s="9"/>
      <c r="H347" s="9"/>
      <c r="I347" s="11"/>
    </row>
    <row r="348" spans="1:9" ht="15">
      <c r="A348" s="7" t="s">
        <v>3</v>
      </c>
      <c r="B348" s="74" t="s">
        <v>307</v>
      </c>
      <c r="C348" s="85"/>
      <c r="D348" s="18" t="s">
        <v>308</v>
      </c>
      <c r="E348" s="14"/>
      <c r="F348" s="15" t="s">
        <v>89</v>
      </c>
      <c r="G348" s="14"/>
      <c r="H348" s="84" t="s">
        <v>309</v>
      </c>
      <c r="I348" s="86"/>
    </row>
    <row r="349" spans="1:9" ht="15">
      <c r="A349" s="7" t="s">
        <v>8</v>
      </c>
      <c r="B349" s="117" t="s">
        <v>83</v>
      </c>
      <c r="C349" s="82"/>
      <c r="D349" s="15" t="s">
        <v>310</v>
      </c>
      <c r="E349" s="13"/>
      <c r="F349" s="18"/>
      <c r="G349" s="21"/>
      <c r="H349" s="84"/>
      <c r="I349" s="86"/>
    </row>
    <row r="350" spans="1:9" ht="15">
      <c r="A350" s="7" t="s">
        <v>13</v>
      </c>
      <c r="B350" s="117"/>
      <c r="C350" s="82"/>
      <c r="D350" s="94"/>
      <c r="E350" s="26"/>
      <c r="F350" s="23"/>
      <c r="G350" s="26"/>
      <c r="H350" s="84"/>
      <c r="I350" s="169"/>
    </row>
    <row r="351" spans="1:9" ht="15">
      <c r="A351" s="7" t="s">
        <v>17</v>
      </c>
      <c r="B351" s="33" t="s">
        <v>311</v>
      </c>
      <c r="C351" s="63"/>
      <c r="D351" s="31" t="s">
        <v>312</v>
      </c>
      <c r="E351" s="63"/>
      <c r="F351" s="31" t="s">
        <v>313</v>
      </c>
      <c r="G351" s="32"/>
      <c r="H351" s="279" t="s">
        <v>314</v>
      </c>
      <c r="I351" s="280"/>
    </row>
    <row r="352" spans="1:9" ht="15" customHeight="1">
      <c r="A352" s="7" t="s">
        <v>22</v>
      </c>
      <c r="B352" s="101"/>
      <c r="C352" s="102"/>
      <c r="D352" s="103"/>
      <c r="E352" s="104"/>
      <c r="F352" s="101"/>
      <c r="G352" s="102"/>
      <c r="H352" s="103"/>
      <c r="I352" s="105"/>
    </row>
    <row r="353" spans="1:9" ht="15" customHeight="1">
      <c r="A353" s="7"/>
      <c r="B353" s="42" t="s">
        <v>23</v>
      </c>
      <c r="C353" s="41" t="s">
        <v>24</v>
      </c>
      <c r="D353" s="43" t="s">
        <v>23</v>
      </c>
      <c r="E353" s="69" t="s">
        <v>24</v>
      </c>
      <c r="F353" s="42" t="s">
        <v>23</v>
      </c>
      <c r="G353" s="41" t="s">
        <v>24</v>
      </c>
      <c r="H353" s="42" t="s">
        <v>23</v>
      </c>
      <c r="I353" s="44" t="s">
        <v>24</v>
      </c>
    </row>
    <row r="354" spans="1:9" ht="15" customHeight="1" thickBot="1">
      <c r="A354" s="7"/>
      <c r="B354" s="47"/>
      <c r="C354" s="46"/>
      <c r="D354" s="48"/>
      <c r="E354" s="70"/>
      <c r="F354" s="47"/>
      <c r="G354" s="46"/>
      <c r="H354" s="47"/>
      <c r="I354" s="49"/>
    </row>
    <row r="355" spans="1:9" ht="13.5" thickBot="1">
      <c r="A355" s="50"/>
      <c r="B355" s="51">
        <f>I344+1</f>
        <v>227</v>
      </c>
      <c r="C355" s="52">
        <f t="shared" ref="C355:I355" si="24">B355+1</f>
        <v>228</v>
      </c>
      <c r="D355" s="51">
        <f t="shared" si="24"/>
        <v>229</v>
      </c>
      <c r="E355" s="52">
        <f t="shared" si="24"/>
        <v>230</v>
      </c>
      <c r="F355" s="51">
        <f t="shared" si="24"/>
        <v>231</v>
      </c>
      <c r="G355" s="52">
        <f t="shared" si="24"/>
        <v>232</v>
      </c>
      <c r="H355" s="51">
        <f t="shared" si="24"/>
        <v>233</v>
      </c>
      <c r="I355" s="52">
        <f t="shared" si="24"/>
        <v>234</v>
      </c>
    </row>
    <row r="356" spans="1:9" ht="24.95" customHeight="1">
      <c r="A356" s="53" t="s">
        <v>0</v>
      </c>
      <c r="B356" s="54">
        <v>0</v>
      </c>
      <c r="C356" s="55">
        <f>B356/$H$391</f>
        <v>0</v>
      </c>
      <c r="D356" s="54">
        <v>56560</v>
      </c>
      <c r="E356" s="55">
        <f>D356/$H$391</f>
        <v>0.10613205334374139</v>
      </c>
      <c r="F356" s="54">
        <v>45.75</v>
      </c>
      <c r="G356" s="55">
        <f>F356/$H$391</f>
        <v>8.5847620941940735E-5</v>
      </c>
      <c r="H356" s="54">
        <v>0</v>
      </c>
      <c r="I356" s="56">
        <f>H356/$H$391</f>
        <v>0</v>
      </c>
    </row>
    <row r="357" spans="1:9" ht="24.95" customHeight="1" thickBot="1">
      <c r="A357" s="246"/>
      <c r="B357" s="247"/>
      <c r="C357" s="248"/>
      <c r="D357" s="247"/>
      <c r="E357" s="248"/>
      <c r="F357" s="247"/>
      <c r="G357" s="248"/>
      <c r="H357" s="247"/>
      <c r="I357" s="248"/>
    </row>
    <row r="358" spans="1:9" s="6" customFormat="1" ht="31.5" customHeight="1" thickBot="1">
      <c r="A358" s="1"/>
      <c r="B358" s="2" t="s">
        <v>97</v>
      </c>
      <c r="C358" s="3"/>
      <c r="D358" s="4"/>
      <c r="E358" s="4"/>
      <c r="F358" s="4"/>
      <c r="G358" s="4"/>
      <c r="H358" s="3"/>
      <c r="I358" s="5"/>
    </row>
    <row r="359" spans="1:9" ht="18.75" customHeight="1" thickBot="1">
      <c r="A359" s="7"/>
      <c r="B359" s="168" t="s">
        <v>297</v>
      </c>
      <c r="C359" s="10"/>
      <c r="D359" s="168"/>
      <c r="E359" s="10"/>
      <c r="F359" s="10"/>
      <c r="G359" s="9"/>
      <c r="H359" s="9"/>
      <c r="I359" s="11"/>
    </row>
    <row r="360" spans="1:9" ht="15">
      <c r="A360" s="7" t="s">
        <v>3</v>
      </c>
      <c r="B360" s="74"/>
      <c r="C360" s="85"/>
      <c r="D360" s="18"/>
      <c r="E360" s="14"/>
      <c r="F360" s="15"/>
      <c r="G360" s="14"/>
      <c r="H360" s="120" t="s">
        <v>315</v>
      </c>
      <c r="I360" s="88"/>
    </row>
    <row r="361" spans="1:9" ht="15">
      <c r="A361" s="7" t="s">
        <v>8</v>
      </c>
      <c r="B361" s="117"/>
      <c r="C361" s="82"/>
      <c r="D361" s="15"/>
      <c r="E361" s="13"/>
      <c r="F361" s="18"/>
      <c r="G361" s="21"/>
      <c r="H361" s="120" t="s">
        <v>316</v>
      </c>
      <c r="I361" s="88"/>
    </row>
    <row r="362" spans="1:9" ht="15">
      <c r="A362" s="7" t="s">
        <v>13</v>
      </c>
      <c r="B362" s="117"/>
      <c r="C362" s="82"/>
      <c r="D362" s="94"/>
      <c r="E362" s="26"/>
      <c r="F362" s="23"/>
      <c r="G362" s="26"/>
      <c r="H362" s="27" t="s">
        <v>65</v>
      </c>
      <c r="I362" s="30"/>
    </row>
    <row r="363" spans="1:9" ht="15">
      <c r="A363" s="7" t="s">
        <v>17</v>
      </c>
      <c r="B363" s="255"/>
      <c r="C363" s="256"/>
      <c r="D363" s="33"/>
      <c r="E363" s="63"/>
      <c r="F363" s="31"/>
      <c r="G363" s="32"/>
      <c r="H363" s="253" t="s">
        <v>317</v>
      </c>
      <c r="I363" s="254"/>
    </row>
    <row r="364" spans="1:9" ht="15" customHeight="1">
      <c r="A364" s="7" t="s">
        <v>22</v>
      </c>
      <c r="B364" s="101"/>
      <c r="C364" s="102"/>
      <c r="D364" s="103"/>
      <c r="E364" s="104"/>
      <c r="F364" s="101"/>
      <c r="G364" s="102"/>
      <c r="H364" s="103"/>
      <c r="I364" s="105"/>
    </row>
    <row r="365" spans="1:9" ht="15" customHeight="1">
      <c r="A365" s="7"/>
      <c r="B365" s="42"/>
      <c r="C365" s="41"/>
      <c r="D365" s="43"/>
      <c r="E365" s="69"/>
      <c r="F365" s="42"/>
      <c r="G365" s="41"/>
      <c r="H365" s="42" t="s">
        <v>23</v>
      </c>
      <c r="I365" s="44" t="s">
        <v>24</v>
      </c>
    </row>
    <row r="366" spans="1:9" ht="15" customHeight="1" thickBot="1">
      <c r="A366" s="7"/>
      <c r="B366" s="47"/>
      <c r="C366" s="46"/>
      <c r="D366" s="48"/>
      <c r="E366" s="70"/>
      <c r="F366" s="47"/>
      <c r="G366" s="46"/>
      <c r="H366" s="47"/>
      <c r="I366" s="49"/>
    </row>
    <row r="367" spans="1:9" ht="13.5" thickBot="1">
      <c r="A367" s="50"/>
      <c r="B367" s="51"/>
      <c r="C367" s="52"/>
      <c r="D367" s="51"/>
      <c r="E367" s="52"/>
      <c r="F367" s="51"/>
      <c r="G367" s="52"/>
      <c r="H367" s="51">
        <f>I355+1</f>
        <v>235</v>
      </c>
      <c r="I367" s="52">
        <f>H367+1</f>
        <v>236</v>
      </c>
    </row>
    <row r="368" spans="1:9" ht="24.95" customHeight="1" thickBot="1">
      <c r="A368" s="53" t="s">
        <v>0</v>
      </c>
      <c r="B368" s="54"/>
      <c r="C368" s="55"/>
      <c r="D368" s="54"/>
      <c r="E368" s="55"/>
      <c r="F368" s="54"/>
      <c r="G368" s="55"/>
      <c r="H368" s="54">
        <v>56605.75</v>
      </c>
      <c r="I368" s="56">
        <f>H368/$H$391</f>
        <v>0.10621790096468332</v>
      </c>
    </row>
    <row r="369" spans="1:9" s="6" customFormat="1" ht="31.5" customHeight="1" thickBot="1">
      <c r="A369" s="1"/>
      <c r="B369" s="2" t="s">
        <v>97</v>
      </c>
      <c r="C369" s="3"/>
      <c r="D369" s="4"/>
      <c r="E369" s="4"/>
      <c r="F369" s="4"/>
      <c r="G369" s="4"/>
      <c r="H369" s="3"/>
      <c r="I369" s="5"/>
    </row>
    <row r="370" spans="1:9" ht="18.75" customHeight="1" thickBot="1">
      <c r="A370" s="7"/>
      <c r="B370" s="58" t="s">
        <v>318</v>
      </c>
      <c r="C370" s="10"/>
      <c r="D370" s="168"/>
      <c r="E370" s="118"/>
      <c r="F370" s="10"/>
      <c r="G370" s="9"/>
      <c r="H370" s="9"/>
      <c r="I370" s="11"/>
    </row>
    <row r="371" spans="1:9" ht="15">
      <c r="A371" s="7" t="s">
        <v>3</v>
      </c>
      <c r="B371" s="74" t="s">
        <v>319</v>
      </c>
      <c r="C371" s="87"/>
      <c r="D371" s="18" t="s">
        <v>320</v>
      </c>
      <c r="E371" s="14"/>
      <c r="F371" s="84" t="s">
        <v>321</v>
      </c>
      <c r="G371" s="88"/>
      <c r="H371" s="18" t="s">
        <v>322</v>
      </c>
      <c r="I371" s="88"/>
    </row>
    <row r="372" spans="1:9" ht="15">
      <c r="A372" s="7" t="s">
        <v>8</v>
      </c>
      <c r="B372" s="74" t="s">
        <v>323</v>
      </c>
      <c r="C372" s="26"/>
      <c r="D372" s="15"/>
      <c r="E372" s="13"/>
      <c r="F372" s="84"/>
      <c r="G372" s="88"/>
      <c r="H372" s="15" t="s">
        <v>324</v>
      </c>
      <c r="I372" s="88"/>
    </row>
    <row r="373" spans="1:9" ht="15">
      <c r="A373" s="7" t="s">
        <v>13</v>
      </c>
      <c r="B373" s="74"/>
      <c r="C373" s="26"/>
      <c r="D373" s="94"/>
      <c r="E373" s="26"/>
      <c r="F373" s="27"/>
      <c r="G373" s="30"/>
      <c r="H373" s="23" t="s">
        <v>325</v>
      </c>
      <c r="I373" s="30"/>
    </row>
    <row r="374" spans="1:9" ht="15">
      <c r="A374" s="7" t="s">
        <v>17</v>
      </c>
      <c r="B374" s="31" t="s">
        <v>326</v>
      </c>
      <c r="C374" s="170"/>
      <c r="D374" s="33" t="s">
        <v>327</v>
      </c>
      <c r="E374" s="63"/>
      <c r="F374" s="33" t="s">
        <v>328</v>
      </c>
      <c r="G374" s="67"/>
      <c r="H374" s="31" t="s">
        <v>329</v>
      </c>
      <c r="I374" s="67"/>
    </row>
    <row r="375" spans="1:9" ht="15" customHeight="1">
      <c r="A375" s="7" t="s">
        <v>22</v>
      </c>
      <c r="B375" s="101"/>
      <c r="C375" s="102"/>
      <c r="D375" s="103"/>
      <c r="E375" s="104"/>
      <c r="F375" s="103"/>
      <c r="G375" s="105"/>
      <c r="H375" s="103"/>
      <c r="I375" s="105"/>
    </row>
    <row r="376" spans="1:9" ht="15" customHeight="1">
      <c r="A376" s="7"/>
      <c r="B376" s="42" t="s">
        <v>23</v>
      </c>
      <c r="C376" s="41" t="s">
        <v>24</v>
      </c>
      <c r="D376" s="43" t="s">
        <v>23</v>
      </c>
      <c r="E376" s="69" t="s">
        <v>24</v>
      </c>
      <c r="F376" s="43" t="s">
        <v>23</v>
      </c>
      <c r="G376" s="44" t="s">
        <v>24</v>
      </c>
      <c r="H376" s="43" t="s">
        <v>23</v>
      </c>
      <c r="I376" s="44" t="s">
        <v>24</v>
      </c>
    </row>
    <row r="377" spans="1:9" ht="15" customHeight="1" thickBot="1">
      <c r="A377" s="7"/>
      <c r="B377" s="47"/>
      <c r="C377" s="46"/>
      <c r="D377" s="48"/>
      <c r="E377" s="70"/>
      <c r="F377" s="48"/>
      <c r="G377" s="49"/>
      <c r="H377" s="48"/>
      <c r="I377" s="49"/>
    </row>
    <row r="378" spans="1:9" ht="13.5" thickBot="1">
      <c r="A378" s="50"/>
      <c r="B378" s="51">
        <f>I367+1</f>
        <v>237</v>
      </c>
      <c r="C378" s="52">
        <f t="shared" ref="C378:I378" si="25">B378+1</f>
        <v>238</v>
      </c>
      <c r="D378" s="51">
        <f t="shared" si="25"/>
        <v>239</v>
      </c>
      <c r="E378" s="52">
        <f t="shared" si="25"/>
        <v>240</v>
      </c>
      <c r="F378" s="51">
        <f t="shared" si="25"/>
        <v>241</v>
      </c>
      <c r="G378" s="52">
        <f t="shared" si="25"/>
        <v>242</v>
      </c>
      <c r="H378" s="51">
        <f t="shared" si="25"/>
        <v>243</v>
      </c>
      <c r="I378" s="52">
        <f t="shared" si="25"/>
        <v>244</v>
      </c>
    </row>
    <row r="379" spans="1:9" ht="24.95" customHeight="1">
      <c r="A379" s="53" t="s">
        <v>0</v>
      </c>
      <c r="B379" s="54">
        <v>3102425.87</v>
      </c>
      <c r="C379" s="55">
        <f>B379/$H$391</f>
        <v>5.8215492915460265</v>
      </c>
      <c r="D379" s="54">
        <v>875410.31</v>
      </c>
      <c r="E379" s="55">
        <f>D379/$H$391</f>
        <v>1.6426643160993843</v>
      </c>
      <c r="F379" s="54">
        <v>0</v>
      </c>
      <c r="G379" s="55">
        <f>F379/$H$391</f>
        <v>0</v>
      </c>
      <c r="H379" s="54">
        <v>0</v>
      </c>
      <c r="I379" s="56">
        <f>H379/$H$391</f>
        <v>0</v>
      </c>
    </row>
    <row r="380" spans="1:9" ht="24.95" customHeight="1" thickBot="1">
      <c r="A380" s="246"/>
      <c r="B380" s="247"/>
      <c r="C380" s="248"/>
      <c r="D380" s="247"/>
      <c r="E380" s="248"/>
      <c r="F380" s="247"/>
      <c r="G380" s="248"/>
      <c r="H380" s="247"/>
      <c r="I380" s="248"/>
    </row>
    <row r="381" spans="1:9" s="6" customFormat="1" ht="31.5" customHeight="1" thickBot="1">
      <c r="A381" s="1"/>
      <c r="B381" s="2" t="s">
        <v>97</v>
      </c>
      <c r="C381" s="3"/>
      <c r="D381" s="4"/>
      <c r="E381" s="171"/>
      <c r="F381" s="277" t="s">
        <v>330</v>
      </c>
      <c r="G381" s="278"/>
      <c r="H381" s="3" t="s">
        <v>331</v>
      </c>
      <c r="I381" s="5"/>
    </row>
    <row r="382" spans="1:9" ht="18.75" customHeight="1">
      <c r="A382" s="7"/>
      <c r="B382" s="172"/>
      <c r="C382" s="173"/>
      <c r="D382" s="174"/>
      <c r="E382" s="173"/>
      <c r="F382" s="275" t="s">
        <v>332</v>
      </c>
      <c r="G382" s="276"/>
      <c r="H382" s="95"/>
      <c r="I382" s="93"/>
    </row>
    <row r="383" spans="1:9" ht="15">
      <c r="A383" s="7" t="s">
        <v>3</v>
      </c>
      <c r="B383" s="265" t="s">
        <v>324</v>
      </c>
      <c r="C383" s="266"/>
      <c r="D383" s="76" t="s">
        <v>333</v>
      </c>
      <c r="E383" s="30"/>
      <c r="F383" s="27" t="s">
        <v>334</v>
      </c>
      <c r="G383" s="88"/>
      <c r="H383" s="175" t="s">
        <v>335</v>
      </c>
      <c r="I383" s="30"/>
    </row>
    <row r="384" spans="1:9" ht="15">
      <c r="A384" s="7" t="s">
        <v>8</v>
      </c>
      <c r="B384" s="257" t="s">
        <v>65</v>
      </c>
      <c r="C384" s="258"/>
      <c r="D384" s="78" t="s">
        <v>65</v>
      </c>
      <c r="E384" s="79"/>
      <c r="F384" s="27" t="s">
        <v>336</v>
      </c>
      <c r="G384" s="88"/>
      <c r="H384" s="166" t="s">
        <v>337</v>
      </c>
      <c r="I384" s="88"/>
    </row>
    <row r="385" spans="1:9" ht="15">
      <c r="A385" s="7" t="s">
        <v>13</v>
      </c>
      <c r="B385" s="62"/>
      <c r="C385" s="26"/>
      <c r="D385" s="23"/>
      <c r="E385" s="26"/>
      <c r="F385" s="78" t="s">
        <v>333</v>
      </c>
      <c r="G385" s="88"/>
      <c r="H385" s="62" t="s">
        <v>338</v>
      </c>
      <c r="I385" s="30"/>
    </row>
    <row r="386" spans="1:9" ht="15">
      <c r="A386" s="7" t="s">
        <v>17</v>
      </c>
      <c r="B386" s="253" t="s">
        <v>339</v>
      </c>
      <c r="C386" s="254"/>
      <c r="D386" s="253" t="s">
        <v>340</v>
      </c>
      <c r="E386" s="254"/>
      <c r="F386" s="33"/>
      <c r="G386" s="176"/>
      <c r="H386" s="31"/>
      <c r="I386" s="67"/>
    </row>
    <row r="387" spans="1:9" ht="15" customHeight="1">
      <c r="A387" s="7" t="s">
        <v>22</v>
      </c>
      <c r="B387" s="37"/>
      <c r="C387" s="36"/>
      <c r="D387" s="38"/>
      <c r="E387" s="68"/>
      <c r="F387" s="103" t="s">
        <v>341</v>
      </c>
      <c r="G387" s="105" t="s">
        <v>342</v>
      </c>
      <c r="H387" s="177"/>
      <c r="I387" s="39"/>
    </row>
    <row r="388" spans="1:9" ht="15" customHeight="1">
      <c r="A388" s="7"/>
      <c r="B388" s="42" t="s">
        <v>23</v>
      </c>
      <c r="C388" s="41" t="s">
        <v>24</v>
      </c>
      <c r="D388" s="42" t="s">
        <v>23</v>
      </c>
      <c r="E388" s="69" t="s">
        <v>24</v>
      </c>
      <c r="F388" s="178" t="s">
        <v>343</v>
      </c>
      <c r="G388" s="179" t="s">
        <v>344</v>
      </c>
      <c r="H388" s="40"/>
      <c r="I388" s="44"/>
    </row>
    <row r="389" spans="1:9" ht="15" customHeight="1" thickBot="1">
      <c r="A389" s="7"/>
      <c r="B389" s="47"/>
      <c r="C389" s="46"/>
      <c r="D389" s="48"/>
      <c r="E389" s="70"/>
      <c r="F389" s="180" t="s">
        <v>345</v>
      </c>
      <c r="G389" s="181" t="s">
        <v>345</v>
      </c>
      <c r="H389" s="138"/>
      <c r="I389" s="49"/>
    </row>
    <row r="390" spans="1:9" ht="13.5" thickBot="1">
      <c r="A390" s="50"/>
      <c r="B390" s="51">
        <f>I378+1</f>
        <v>245</v>
      </c>
      <c r="C390" s="52">
        <f t="shared" ref="C390:H390" si="26">B390+1</f>
        <v>246</v>
      </c>
      <c r="D390" s="51">
        <f t="shared" si="26"/>
        <v>247</v>
      </c>
      <c r="E390" s="52">
        <f t="shared" si="26"/>
        <v>248</v>
      </c>
      <c r="F390" s="51">
        <f t="shared" si="26"/>
        <v>249</v>
      </c>
      <c r="G390" s="52">
        <f t="shared" si="26"/>
        <v>250</v>
      </c>
      <c r="H390" s="51">
        <f t="shared" si="26"/>
        <v>251</v>
      </c>
      <c r="I390" s="52"/>
    </row>
    <row r="391" spans="1:9" ht="24.95" customHeight="1">
      <c r="A391" s="53" t="s">
        <v>0</v>
      </c>
      <c r="B391" s="54">
        <v>3977836.18</v>
      </c>
      <c r="C391" s="55">
        <f>B391/$H$391</f>
        <v>7.4642136076454113</v>
      </c>
      <c r="D391" s="54">
        <v>119697821.84</v>
      </c>
      <c r="E391" s="55">
        <f>D391/$H$391</f>
        <v>224.60706528735028</v>
      </c>
      <c r="F391" s="54">
        <v>188318.47</v>
      </c>
      <c r="G391" s="54">
        <v>0</v>
      </c>
      <c r="H391" s="182">
        <v>532921</v>
      </c>
      <c r="I391" s="56"/>
    </row>
    <row r="392" spans="1:9" ht="24.95" customHeight="1">
      <c r="B392" s="183"/>
      <c r="C392" s="183"/>
      <c r="F392" s="273">
        <f>F391-G391</f>
        <v>188318.47</v>
      </c>
      <c r="G392" s="274"/>
      <c r="H392"/>
      <c r="I392"/>
    </row>
  </sheetData>
  <mergeCells count="55">
    <mergeCell ref="H328:I328"/>
    <mergeCell ref="H317:I317"/>
    <mergeCell ref="H340:I340"/>
    <mergeCell ref="H325:I325"/>
    <mergeCell ref="B363:C363"/>
    <mergeCell ref="H363:I363"/>
    <mergeCell ref="B340:C340"/>
    <mergeCell ref="D304:E304"/>
    <mergeCell ref="H351:I351"/>
    <mergeCell ref="H314:I314"/>
    <mergeCell ref="D305:E305"/>
    <mergeCell ref="H326:I326"/>
    <mergeCell ref="B386:C386"/>
    <mergeCell ref="D386:E386"/>
    <mergeCell ref="F392:G392"/>
    <mergeCell ref="F382:G382"/>
    <mergeCell ref="F381:G381"/>
    <mergeCell ref="H131:I131"/>
    <mergeCell ref="F291:G291"/>
    <mergeCell ref="F292:G292"/>
    <mergeCell ref="F293:G293"/>
    <mergeCell ref="F294:G294"/>
    <mergeCell ref="D279:E279"/>
    <mergeCell ref="D280:E280"/>
    <mergeCell ref="D281:E281"/>
    <mergeCell ref="D282:E282"/>
    <mergeCell ref="B383:C383"/>
    <mergeCell ref="B384:C384"/>
    <mergeCell ref="H153:I153"/>
    <mergeCell ref="H154:I154"/>
    <mergeCell ref="H245:I245"/>
    <mergeCell ref="H155:I155"/>
    <mergeCell ref="D303:E303"/>
    <mergeCell ref="D291:E291"/>
    <mergeCell ref="D292:E292"/>
    <mergeCell ref="D293:E293"/>
    <mergeCell ref="D294:E294"/>
    <mergeCell ref="D302:E302"/>
    <mergeCell ref="H246:I246"/>
    <mergeCell ref="H248:I248"/>
    <mergeCell ref="H257:I257"/>
    <mergeCell ref="H315:I315"/>
    <mergeCell ref="F118:G118"/>
    <mergeCell ref="D178:E178"/>
    <mergeCell ref="H156:I156"/>
    <mergeCell ref="H259:I259"/>
    <mergeCell ref="H258:I258"/>
    <mergeCell ref="H256:I256"/>
    <mergeCell ref="H52:I52"/>
    <mergeCell ref="F87:G87"/>
    <mergeCell ref="H87:I87"/>
    <mergeCell ref="H64:I64"/>
    <mergeCell ref="F75:G75"/>
    <mergeCell ref="H75:I75"/>
    <mergeCell ref="F64:G64"/>
  </mergeCells>
  <phoneticPr fontId="2" type="noConversion"/>
  <pageMargins left="0.35433070866141736" right="0.39370078740157483" top="1.299212598425197" bottom="0.23622047244094491" header="0.70866141732283472" footer="0.35"/>
  <pageSetup paperSize="9" scale="99" orientation="landscape" horizontalDpi="4294967294" verticalDpi="4294967294" r:id="rId1"/>
  <headerFooter alignWithMargins="0">
    <oddHeader xml:space="preserve">&amp;CPV 45 Stand 31.03.2014&amp;RBlatt &amp;P von &amp;N      </oddHeader>
  </headerFooter>
  <rowBreaks count="17" manualBreakCount="17">
    <brk id="23" max="8" man="1"/>
    <brk id="46" max="8" man="1"/>
    <brk id="69" max="8" man="1"/>
    <brk id="92" max="8" man="1"/>
    <brk id="115" max="8" man="1"/>
    <brk id="138" max="8" man="1"/>
    <brk id="161" max="8" man="1"/>
    <brk id="184" max="16383" man="1"/>
    <brk id="207" max="8" man="1"/>
    <brk id="230" max="16383" man="1"/>
    <brk id="253" max="8" man="1"/>
    <brk id="276" max="8" man="1"/>
    <brk id="299" max="8" man="1"/>
    <brk id="322" max="8" man="1"/>
    <brk id="345" max="8" man="1"/>
    <brk id="368" max="8" man="1"/>
    <brk id="684" max="65535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Deckblatt</vt:lpstr>
      <vt:lpstr>Ergebnis</vt:lpstr>
      <vt:lpstr>Deckblatt!Druckbereich</vt:lpstr>
      <vt:lpstr>Ergebnis!Druckbereich</vt:lpstr>
    </vt:vector>
  </TitlesOfParts>
  <Company>Spitzenverband der LSV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u400255</dc:creator>
  <cp:lastModifiedBy>Fuhrmann, Antje</cp:lastModifiedBy>
  <cp:lastPrinted>2014-04-16T12:52:03Z</cp:lastPrinted>
  <dcterms:created xsi:type="dcterms:W3CDTF">2014-04-16T12:29:45Z</dcterms:created>
  <dcterms:modified xsi:type="dcterms:W3CDTF">2019-07-05T13:09:01Z</dcterms:modified>
</cp:coreProperties>
</file>